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85" windowWidth="19440" windowHeight="88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Лист1!$A$15:$BM$233</definedName>
  </definedNames>
  <calcPr calcId="145621"/>
</workbook>
</file>

<file path=xl/calcChain.xml><?xml version="1.0" encoding="utf-8"?>
<calcChain xmlns="http://schemas.openxmlformats.org/spreadsheetml/2006/main">
  <c r="Z232" i="1" l="1"/>
  <c r="W232" i="1"/>
  <c r="X232" i="1" s="1"/>
  <c r="W231" i="1"/>
  <c r="X231" i="1" s="1"/>
  <c r="AX61" i="1"/>
  <c r="AO61" i="1"/>
  <c r="AY61" i="1" s="1"/>
  <c r="BB61" i="1" s="1"/>
  <c r="BC61" i="1" s="1"/>
  <c r="AP144" i="1"/>
  <c r="BE144" i="1" s="1"/>
  <c r="AO144" i="1"/>
  <c r="BC144" i="1" s="1"/>
  <c r="AP143" i="1"/>
  <c r="BE143" i="1" s="1"/>
  <c r="AO143" i="1"/>
  <c r="BC143" i="1" s="1"/>
  <c r="BB141" i="1"/>
  <c r="AY141" i="1"/>
  <c r="AN141" i="1"/>
  <c r="BD141" i="1" s="1"/>
  <c r="AO141" i="1"/>
  <c r="BC141" i="1" s="1"/>
  <c r="AP141" i="1"/>
  <c r="BE141" i="1" s="1"/>
  <c r="AP140" i="1"/>
  <c r="BE140" i="1" s="1"/>
  <c r="AO140" i="1"/>
  <c r="BC140" i="1" s="1"/>
  <c r="AM140" i="1"/>
  <c r="BB140" i="1" s="1"/>
  <c r="AY56" i="1"/>
  <c r="BB56" i="1" s="1"/>
  <c r="Z208" i="1"/>
  <c r="Z230" i="1"/>
  <c r="Z201" i="1"/>
  <c r="X201" i="1"/>
  <c r="X230" i="1"/>
  <c r="Z192" i="1"/>
  <c r="Z130" i="1"/>
  <c r="W30" i="1"/>
  <c r="W31" i="1"/>
  <c r="X31" i="1" s="1"/>
  <c r="X229" i="1"/>
  <c r="W228" i="1"/>
  <c r="Y228" i="1" s="1"/>
  <c r="W211" i="1"/>
  <c r="X211" i="1" s="1"/>
  <c r="W224" i="1"/>
  <c r="X224" i="1" s="1"/>
  <c r="W225" i="1"/>
  <c r="X225" i="1" s="1"/>
  <c r="W226" i="1"/>
  <c r="X226" i="1" s="1"/>
  <c r="W227" i="1"/>
  <c r="X227" i="1" s="1"/>
  <c r="W215" i="1"/>
  <c r="X215" i="1" s="1"/>
  <c r="W216" i="1"/>
  <c r="X216" i="1" s="1"/>
  <c r="W217" i="1"/>
  <c r="X217" i="1" s="1"/>
  <c r="W218" i="1"/>
  <c r="X218" i="1" s="1"/>
  <c r="W219" i="1"/>
  <c r="X219" i="1" s="1"/>
  <c r="W220" i="1"/>
  <c r="X220" i="1" s="1"/>
  <c r="W221" i="1"/>
  <c r="X221" i="1" s="1"/>
  <c r="W222" i="1"/>
  <c r="W223" i="1"/>
  <c r="X223" i="1" s="1"/>
  <c r="X222" i="1"/>
  <c r="W214" i="1"/>
  <c r="Y214" i="1" s="1"/>
  <c r="W210" i="1"/>
  <c r="X210" i="1" s="1"/>
  <c r="W209" i="1"/>
  <c r="X209" i="1" s="1"/>
  <c r="X30" i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W181" i="1"/>
  <c r="X181" i="1" s="1"/>
  <c r="W180" i="1"/>
  <c r="X180" i="1" s="1"/>
  <c r="W179" i="1"/>
  <c r="W178" i="1"/>
  <c r="X178" i="1"/>
  <c r="W177" i="1"/>
  <c r="W176" i="1"/>
  <c r="W175" i="1"/>
  <c r="W174" i="1"/>
  <c r="W173" i="1"/>
  <c r="W172" i="1"/>
  <c r="W171" i="1"/>
  <c r="W170" i="1"/>
  <c r="W114" i="1"/>
  <c r="X114" i="1"/>
  <c r="Z114" i="1" s="1"/>
  <c r="Y114" i="1"/>
  <c r="X165" i="1"/>
  <c r="Z165" i="1" s="1"/>
  <c r="Y165" i="1"/>
  <c r="BC20" i="1"/>
  <c r="BB20" i="1"/>
  <c r="W169" i="1"/>
  <c r="X169" i="1" s="1"/>
  <c r="W163" i="1"/>
  <c r="X163" i="1" s="1"/>
  <c r="W162" i="1"/>
  <c r="X162" i="1" s="1"/>
  <c r="W161" i="1"/>
  <c r="X161" i="1" s="1"/>
  <c r="W160" i="1"/>
  <c r="X160" i="1" s="1"/>
  <c r="W159" i="1"/>
  <c r="X159" i="1" s="1"/>
  <c r="W158" i="1"/>
  <c r="X158" i="1" s="1"/>
  <c r="W157" i="1"/>
  <c r="X157" i="1" s="1"/>
  <c r="W156" i="1"/>
  <c r="X156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X145" i="1" s="1"/>
  <c r="AM40" i="1"/>
  <c r="AM39" i="1"/>
  <c r="AN39" i="1" s="1"/>
  <c r="AO39" i="1" s="1"/>
  <c r="AP39" i="1" s="1"/>
  <c r="AM18" i="1"/>
  <c r="AN18" i="1" s="1"/>
  <c r="AP18" i="1" s="1"/>
  <c r="AM19" i="1"/>
  <c r="AO18" i="1"/>
  <c r="AY39" i="1"/>
  <c r="W144" i="1"/>
  <c r="AM144" i="1" s="1"/>
  <c r="W143" i="1"/>
  <c r="AM143" i="1" s="1"/>
  <c r="X144" i="1"/>
  <c r="AN144" i="1" s="1"/>
  <c r="W142" i="1"/>
  <c r="W141" i="1"/>
  <c r="X141" i="1" s="1"/>
  <c r="X140" i="1"/>
  <c r="AN140" i="1" s="1"/>
  <c r="AM126" i="1"/>
  <c r="AY126" i="1" s="1"/>
  <c r="BB126" i="1" s="1"/>
  <c r="AN126" i="1"/>
  <c r="AX126" i="1" s="1"/>
  <c r="BD126" i="1" s="1"/>
  <c r="BE126" i="1" s="1"/>
  <c r="AO126" i="1"/>
  <c r="AP126" i="1"/>
  <c r="AY121" i="1"/>
  <c r="BC121" i="1" s="1"/>
  <c r="AX121" i="1"/>
  <c r="BC62" i="1"/>
  <c r="AY62" i="1"/>
  <c r="AY124" i="1"/>
  <c r="BD124" i="1"/>
  <c r="BE124" i="1" s="1"/>
  <c r="W139" i="1"/>
  <c r="X139" i="1" s="1"/>
  <c r="Z139" i="1" s="1"/>
  <c r="BC123" i="1"/>
  <c r="BB123" i="1"/>
  <c r="BB63" i="1"/>
  <c r="BC63" i="1" s="1"/>
  <c r="AX58" i="1"/>
  <c r="AY58" i="1" s="1"/>
  <c r="AY53" i="1"/>
  <c r="BB53" i="1" s="1"/>
  <c r="BC53" i="1" s="1"/>
  <c r="AX53" i="1"/>
  <c r="BE53" i="1"/>
  <c r="BB58" i="1"/>
  <c r="BC58" i="1" s="1"/>
  <c r="BB51" i="1"/>
  <c r="BC51" i="1" s="1"/>
  <c r="BB50" i="1"/>
  <c r="BC50" i="1" s="1"/>
  <c r="W138" i="1"/>
  <c r="X138" i="1" s="1"/>
  <c r="W133" i="1"/>
  <c r="X133" i="1" s="1"/>
  <c r="W134" i="1"/>
  <c r="X134" i="1" s="1"/>
  <c r="W135" i="1"/>
  <c r="X135" i="1" s="1"/>
  <c r="W136" i="1"/>
  <c r="X136" i="1" s="1"/>
  <c r="W137" i="1"/>
  <c r="X137" i="1" s="1"/>
  <c r="W131" i="1"/>
  <c r="X131" i="1" s="1"/>
  <c r="Z131" i="1" s="1"/>
  <c r="W132" i="1"/>
  <c r="X132" i="1" s="1"/>
  <c r="W130" i="1"/>
  <c r="X130" i="1" s="1"/>
  <c r="W129" i="1"/>
  <c r="W128" i="1"/>
  <c r="X128" i="1" s="1"/>
  <c r="Z128" i="1" s="1"/>
  <c r="X129" i="1"/>
  <c r="Y128" i="1"/>
  <c r="W127" i="1"/>
  <c r="X127" i="1" s="1"/>
  <c r="Z127" i="1" s="1"/>
  <c r="W24" i="1"/>
  <c r="X24" i="1" s="1"/>
  <c r="W125" i="1"/>
  <c r="AM125" i="1" s="1"/>
  <c r="AY125" i="1" s="1"/>
  <c r="AN124" i="1"/>
  <c r="W124" i="1"/>
  <c r="AM124" i="1" s="1"/>
  <c r="Z124" i="1"/>
  <c r="AP124" i="1" s="1"/>
  <c r="X125" i="1"/>
  <c r="Z125" i="1" s="1"/>
  <c r="AP125" i="1" s="1"/>
  <c r="W77" i="1"/>
  <c r="X77" i="1" s="1"/>
  <c r="W78" i="1"/>
  <c r="X78" i="1" s="1"/>
  <c r="W79" i="1"/>
  <c r="X79" i="1" s="1"/>
  <c r="W35" i="1"/>
  <c r="X35" i="1" s="1"/>
  <c r="Y32" i="1"/>
  <c r="Z32" i="1"/>
  <c r="W26" i="1"/>
  <c r="X26" i="1" s="1"/>
  <c r="AY64" i="1"/>
  <c r="BB64" i="1" s="1"/>
  <c r="BC64" i="1" s="1"/>
  <c r="AP64" i="1"/>
  <c r="AO64" i="1"/>
  <c r="AY60" i="1"/>
  <c r="BB60" i="1" s="1"/>
  <c r="BC60" i="1" s="1"/>
  <c r="AY55" i="1"/>
  <c r="AP55" i="1"/>
  <c r="AO55" i="1"/>
  <c r="BE50" i="1"/>
  <c r="BE51" i="1"/>
  <c r="AX52" i="1"/>
  <c r="AY52" i="1" s="1"/>
  <c r="BB52" i="1" s="1"/>
  <c r="BC52" i="1" s="1"/>
  <c r="AP52" i="1"/>
  <c r="AO52" i="1"/>
  <c r="AY46" i="1"/>
  <c r="BB46" i="1" s="1"/>
  <c r="BC46" i="1" s="1"/>
  <c r="AY84" i="1"/>
  <c r="BC29" i="1"/>
  <c r="AM29" i="1"/>
  <c r="BC28" i="1"/>
  <c r="AN29" i="1"/>
  <c r="AO29" i="1" s="1"/>
  <c r="AP29" i="1" s="1"/>
  <c r="BB55" i="1"/>
  <c r="BC55" i="1" s="1"/>
  <c r="BD123" i="1"/>
  <c r="BE123" i="1" s="1"/>
  <c r="BD121" i="1"/>
  <c r="BE121" i="1" s="1"/>
  <c r="BD110" i="1"/>
  <c r="BE110" i="1" s="1"/>
  <c r="BD108" i="1"/>
  <c r="BE108" i="1" s="1"/>
  <c r="BD105" i="1"/>
  <c r="BE105" i="1" s="1"/>
  <c r="BD102" i="1"/>
  <c r="BE102" i="1" s="1"/>
  <c r="BD101" i="1"/>
  <c r="BE101" i="1" s="1"/>
  <c r="BD99" i="1"/>
  <c r="BE99" i="1" s="1"/>
  <c r="BD84" i="1"/>
  <c r="BE84" i="1"/>
  <c r="BD82" i="1"/>
  <c r="BE82" i="1" s="1"/>
  <c r="BD74" i="1"/>
  <c r="BE74" i="1" s="1"/>
  <c r="BD70" i="1"/>
  <c r="BE70" i="1" s="1"/>
  <c r="BD69" i="1"/>
  <c r="BE69" i="1" s="1"/>
  <c r="BD66" i="1"/>
  <c r="BE66" i="1" s="1"/>
  <c r="BE64" i="1"/>
  <c r="BE63" i="1"/>
  <c r="BE62" i="1"/>
  <c r="BE61" i="1"/>
  <c r="BE60" i="1"/>
  <c r="BD59" i="1"/>
  <c r="BE59" i="1" s="1"/>
  <c r="BE58" i="1"/>
  <c r="BD56" i="1"/>
  <c r="BE56" i="1" s="1"/>
  <c r="BE55" i="1"/>
  <c r="BD54" i="1"/>
  <c r="BE54" i="1" s="1"/>
  <c r="BE52" i="1"/>
  <c r="BD49" i="1"/>
  <c r="BE49" i="1" s="1"/>
  <c r="BE47" i="1"/>
  <c r="BD44" i="1"/>
  <c r="BE44" i="1" s="1"/>
  <c r="BD42" i="1"/>
  <c r="BE42" i="1" s="1"/>
  <c r="BD41" i="1"/>
  <c r="BE41" i="1" s="1"/>
  <c r="BD36" i="1"/>
  <c r="BE36" i="1" s="1"/>
  <c r="BD35" i="1"/>
  <c r="BE35" i="1" s="1"/>
  <c r="BD34" i="1"/>
  <c r="BE34" i="1" s="1"/>
  <c r="BD33" i="1"/>
  <c r="BE33" i="1" s="1"/>
  <c r="BD32" i="1"/>
  <c r="BE32" i="1" s="1"/>
  <c r="BD31" i="1"/>
  <c r="BE31" i="1" s="1"/>
  <c r="BD30" i="1"/>
  <c r="BE30" i="1" s="1"/>
  <c r="BE29" i="1"/>
  <c r="BE28" i="1"/>
  <c r="BD25" i="1"/>
  <c r="BE25" i="1" s="1"/>
  <c r="W123" i="1"/>
  <c r="AM123" i="1" s="1"/>
  <c r="W122" i="1"/>
  <c r="AM122" i="1" s="1"/>
  <c r="W120" i="1"/>
  <c r="AM120" i="1" s="1"/>
  <c r="AP46" i="1"/>
  <c r="AO46" i="1"/>
  <c r="AM118" i="1"/>
  <c r="AM117" i="1"/>
  <c r="AM116" i="1"/>
  <c r="AM115" i="1"/>
  <c r="AM114" i="1"/>
  <c r="AP114" i="1"/>
  <c r="AX114" i="1"/>
  <c r="AM113" i="1"/>
  <c r="AN109" i="1"/>
  <c r="AO109" i="1"/>
  <c r="W121" i="1"/>
  <c r="W119" i="1"/>
  <c r="AM119" i="1" s="1"/>
  <c r="W118" i="1"/>
  <c r="BC49" i="1"/>
  <c r="BB49" i="1"/>
  <c r="AN112" i="1"/>
  <c r="AO112" i="1"/>
  <c r="AY110" i="1"/>
  <c r="AN105" i="1"/>
  <c r="AM110" i="1"/>
  <c r="AY108" i="1"/>
  <c r="BC108" i="1" s="1"/>
  <c r="AM108" i="1"/>
  <c r="BC105" i="1"/>
  <c r="BB105" i="1"/>
  <c r="BC102" i="1"/>
  <c r="BB102" i="1"/>
  <c r="BC101" i="1"/>
  <c r="BB101" i="1"/>
  <c r="BC84" i="1"/>
  <c r="BB84" i="1"/>
  <c r="BC82" i="1"/>
  <c r="BB82" i="1"/>
  <c r="BC79" i="1"/>
  <c r="BB79" i="1"/>
  <c r="BC41" i="1"/>
  <c r="BB41" i="1"/>
  <c r="AM79" i="1"/>
  <c r="AY70" i="1"/>
  <c r="AY69" i="1"/>
  <c r="AP79" i="1"/>
  <c r="AY47" i="1"/>
  <c r="BB47" i="1" s="1"/>
  <c r="BC47" i="1" s="1"/>
  <c r="W117" i="1"/>
  <c r="W116" i="1"/>
  <c r="W115" i="1"/>
  <c r="W113" i="1"/>
  <c r="Y113" i="1" s="1"/>
  <c r="W111" i="1"/>
  <c r="AM111" i="1" s="1"/>
  <c r="BB99" i="1"/>
  <c r="BB89" i="1"/>
  <c r="AO82" i="1"/>
  <c r="AY75" i="1"/>
  <c r="AY57" i="1"/>
  <c r="BB57" i="1" s="1"/>
  <c r="AY54" i="1"/>
  <c r="AM54" i="1"/>
  <c r="AN49" i="1"/>
  <c r="AY48" i="1"/>
  <c r="BB48" i="1" s="1"/>
  <c r="AY45" i="1"/>
  <c r="AY43" i="1"/>
  <c r="BC43" i="1" s="1"/>
  <c r="AN42" i="1"/>
  <c r="AY38" i="1"/>
  <c r="AX38" i="1" s="1"/>
  <c r="AY37" i="1"/>
  <c r="AY25" i="1"/>
  <c r="AY21" i="1"/>
  <c r="AY19" i="1"/>
  <c r="AY17" i="1"/>
  <c r="AX17" i="1" s="1"/>
  <c r="AY16" i="1"/>
  <c r="BC16" i="1" s="1"/>
  <c r="AO105" i="1"/>
  <c r="AO70" i="1"/>
  <c r="AO49" i="1"/>
  <c r="AO44" i="1"/>
  <c r="AO42" i="1"/>
  <c r="AO41" i="1"/>
  <c r="AN82" i="1"/>
  <c r="AN70" i="1"/>
  <c r="AN69" i="1"/>
  <c r="AN44" i="1"/>
  <c r="AN41" i="1"/>
  <c r="AM107" i="1"/>
  <c r="AM106" i="1"/>
  <c r="AM99" i="1"/>
  <c r="AM89" i="1"/>
  <c r="AM81" i="1"/>
  <c r="AM80" i="1"/>
  <c r="AM75" i="1"/>
  <c r="AM74" i="1"/>
  <c r="AM57" i="1"/>
  <c r="AM48" i="1"/>
  <c r="AM45" i="1"/>
  <c r="AM43" i="1"/>
  <c r="AM38" i="1"/>
  <c r="AM37" i="1"/>
  <c r="AM21" i="1"/>
  <c r="AM17" i="1"/>
  <c r="AM16" i="1"/>
  <c r="AO102" i="1"/>
  <c r="AN102" i="1"/>
  <c r="AO91" i="1"/>
  <c r="AY91" i="1" s="1"/>
  <c r="BB91" i="1" s="1"/>
  <c r="BC91" i="1" s="1"/>
  <c r="AN91" i="1"/>
  <c r="AP83" i="1"/>
  <c r="AO83" i="1"/>
  <c r="AY83" i="1" s="1"/>
  <c r="BB83" i="1" s="1"/>
  <c r="AN83" i="1"/>
  <c r="AM83" i="1"/>
  <c r="W110" i="1"/>
  <c r="W109" i="1"/>
  <c r="W108" i="1"/>
  <c r="W107" i="1"/>
  <c r="W106" i="1"/>
  <c r="W105" i="1"/>
  <c r="W104" i="1"/>
  <c r="Z76" i="1"/>
  <c r="Z68" i="1"/>
  <c r="W103" i="1"/>
  <c r="X103" i="1" s="1"/>
  <c r="AN103" i="1" s="1"/>
  <c r="W102" i="1"/>
  <c r="W101" i="1"/>
  <c r="AM101" i="1" s="1"/>
  <c r="AO101" i="1" s="1"/>
  <c r="W100" i="1"/>
  <c r="X100" i="1" s="1"/>
  <c r="W99" i="1"/>
  <c r="W98" i="1"/>
  <c r="W97" i="1"/>
  <c r="W91" i="1"/>
  <c r="W96" i="1"/>
  <c r="W94" i="1"/>
  <c r="X94" i="1" s="1"/>
  <c r="AN94" i="1" s="1"/>
  <c r="W95" i="1"/>
  <c r="W93" i="1"/>
  <c r="W89" i="1"/>
  <c r="W90" i="1"/>
  <c r="W92" i="1"/>
  <c r="X92" i="1" s="1"/>
  <c r="W86" i="1"/>
  <c r="W87" i="1"/>
  <c r="W88" i="1"/>
  <c r="W85" i="1"/>
  <c r="W84" i="1"/>
  <c r="W80" i="1"/>
  <c r="Y80" i="1" s="1"/>
  <c r="W81" i="1"/>
  <c r="W82" i="1"/>
  <c r="W17" i="1"/>
  <c r="Y17" i="1" s="1"/>
  <c r="W18" i="1"/>
  <c r="X18" i="1" s="1"/>
  <c r="Z18" i="1" s="1"/>
  <c r="W19" i="1"/>
  <c r="Y19" i="1" s="1"/>
  <c r="W20" i="1"/>
  <c r="W21" i="1"/>
  <c r="Y21" i="1" s="1"/>
  <c r="W22" i="1"/>
  <c r="W23" i="1"/>
  <c r="AM23" i="1" s="1"/>
  <c r="W27" i="1"/>
  <c r="W28" i="1"/>
  <c r="AM28" i="1" s="1"/>
  <c r="W33" i="1"/>
  <c r="W34" i="1"/>
  <c r="W36" i="1"/>
  <c r="W37" i="1"/>
  <c r="W38" i="1"/>
  <c r="W39" i="1"/>
  <c r="Y39" i="1" s="1"/>
  <c r="W40" i="1"/>
  <c r="X40" i="1" s="1"/>
  <c r="Z40" i="1" s="1"/>
  <c r="W41" i="1"/>
  <c r="W42" i="1"/>
  <c r="Y42" i="1" s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AM62" i="1" s="1"/>
  <c r="W63" i="1"/>
  <c r="AM63" i="1" s="1"/>
  <c r="W64" i="1"/>
  <c r="Y64" i="1" s="1"/>
  <c r="W65" i="1"/>
  <c r="W66" i="1"/>
  <c r="W67" i="1"/>
  <c r="AM67" i="1" s="1"/>
  <c r="AX67" i="1" s="1"/>
  <c r="W68" i="1"/>
  <c r="W69" i="1"/>
  <c r="W70" i="1"/>
  <c r="W71" i="1"/>
  <c r="W72" i="1"/>
  <c r="W73" i="1"/>
  <c r="Y73" i="1" s="1"/>
  <c r="AO73" i="1" s="1"/>
  <c r="BC73" i="1" s="1"/>
  <c r="W74" i="1"/>
  <c r="W75" i="1"/>
  <c r="X75" i="1" s="1"/>
  <c r="Z75" i="1" s="1"/>
  <c r="W76" i="1"/>
  <c r="Y29" i="1"/>
  <c r="W16" i="1"/>
  <c r="M25" i="1"/>
  <c r="W25" i="1" s="1"/>
  <c r="X25" i="1" s="1"/>
  <c r="Z25" i="1" s="1"/>
  <c r="BB19" i="1"/>
  <c r="BC70" i="1"/>
  <c r="AN110" i="1"/>
  <c r="AP110" i="1" s="1"/>
  <c r="AY122" i="1"/>
  <c r="BB122" i="1"/>
  <c r="AO111" i="1"/>
  <c r="AY111" i="1" s="1"/>
  <c r="BB111" i="1" s="1"/>
  <c r="AM25" i="1"/>
  <c r="BC25" i="1"/>
  <c r="BD38" i="1"/>
  <c r="BE38" i="1" s="1"/>
  <c r="BC69" i="1"/>
  <c r="BB43" i="1"/>
  <c r="BD17" i="1"/>
  <c r="BE17" i="1" s="1"/>
  <c r="BB70" i="1"/>
  <c r="BB108" i="1"/>
  <c r="BE79" i="1"/>
  <c r="BD79" i="1"/>
  <c r="AY114" i="1"/>
  <c r="BB114" i="1" s="1"/>
  <c r="BD114" i="1"/>
  <c r="BE114" i="1" s="1"/>
  <c r="AX94" i="1"/>
  <c r="AX103" i="1"/>
  <c r="AX83" i="1"/>
  <c r="AP41" i="1"/>
  <c r="AP69" i="1"/>
  <c r="AP82" i="1"/>
  <c r="AP112" i="1"/>
  <c r="AX112" i="1" s="1"/>
  <c r="AX109" i="1"/>
  <c r="AP91" i="1"/>
  <c r="AP102" i="1"/>
  <c r="AP44" i="1"/>
  <c r="AP70" i="1"/>
  <c r="AP42" i="1"/>
  <c r="AP49" i="1"/>
  <c r="AP105" i="1"/>
  <c r="AN16" i="1"/>
  <c r="AO37" i="1"/>
  <c r="AN43" i="1"/>
  <c r="AN48" i="1"/>
  <c r="AO74" i="1"/>
  <c r="AY74" i="1" s="1"/>
  <c r="BB74" i="1" s="1"/>
  <c r="AN106" i="1"/>
  <c r="AO54" i="1"/>
  <c r="AO79" i="1"/>
  <c r="AN108" i="1"/>
  <c r="AO110" i="1"/>
  <c r="AO114" i="1"/>
  <c r="AN116" i="1"/>
  <c r="AX116" i="1" s="1"/>
  <c r="BD116" i="1" s="1"/>
  <c r="BE116" i="1" s="1"/>
  <c r="AN118" i="1"/>
  <c r="AP118" i="1" s="1"/>
  <c r="AO21" i="1"/>
  <c r="AN38" i="1"/>
  <c r="AN45" i="1"/>
  <c r="AN57" i="1"/>
  <c r="AO99" i="1"/>
  <c r="AO113" i="1"/>
  <c r="AN117" i="1"/>
  <c r="AX117" i="1" s="1"/>
  <c r="X60" i="1"/>
  <c r="Z60" i="1" s="1"/>
  <c r="AN60" i="1" s="1"/>
  <c r="AP60" i="1" s="1"/>
  <c r="X56" i="1"/>
  <c r="Z56" i="1" s="1"/>
  <c r="X52" i="1"/>
  <c r="Z52" i="1" s="1"/>
  <c r="X50" i="1"/>
  <c r="Z50" i="1" s="1"/>
  <c r="X49" i="1"/>
  <c r="Z49" i="1" s="1"/>
  <c r="X48" i="1"/>
  <c r="Z48" i="1" s="1"/>
  <c r="X45" i="1"/>
  <c r="Z45" i="1" s="1"/>
  <c r="X43" i="1"/>
  <c r="Z43" i="1" s="1"/>
  <c r="X41" i="1"/>
  <c r="Z41" i="1" s="1"/>
  <c r="X38" i="1"/>
  <c r="Z38" i="1" s="1"/>
  <c r="X36" i="1"/>
  <c r="Z36" i="1" s="1"/>
  <c r="X34" i="1"/>
  <c r="X22" i="1"/>
  <c r="AM90" i="1"/>
  <c r="AM94" i="1"/>
  <c r="Y91" i="1"/>
  <c r="X102" i="1"/>
  <c r="Z102" i="1" s="1"/>
  <c r="Y105" i="1"/>
  <c r="X107" i="1"/>
  <c r="Z107" i="1" s="1"/>
  <c r="X111" i="1"/>
  <c r="Y120" i="1"/>
  <c r="AO120" i="1" s="1"/>
  <c r="AY120" i="1" s="1"/>
  <c r="BC120" i="1" s="1"/>
  <c r="X122" i="1"/>
  <c r="AN122" i="1" s="1"/>
  <c r="AX122" i="1" s="1"/>
  <c r="BD122" i="1" s="1"/>
  <c r="BE122" i="1" s="1"/>
  <c r="Y16" i="1"/>
  <c r="Y18" i="1"/>
  <c r="Y20" i="1"/>
  <c r="X76" i="1"/>
  <c r="X73" i="1"/>
  <c r="X70" i="1"/>
  <c r="Z70" i="1" s="1"/>
  <c r="X64" i="1"/>
  <c r="Z64" i="1" s="1"/>
  <c r="X62" i="1"/>
  <c r="AM47" i="1"/>
  <c r="X42" i="1"/>
  <c r="Z42" i="1" s="1"/>
  <c r="X33" i="1"/>
  <c r="Z29" i="1"/>
  <c r="X27" i="1"/>
  <c r="Z27" i="1" s="1"/>
  <c r="AP27" i="1" s="1"/>
  <c r="X21" i="1"/>
  <c r="Z21" i="1" s="1"/>
  <c r="X19" i="1"/>
  <c r="Z19" i="1" s="1"/>
  <c r="X17" i="1"/>
  <c r="Z17" i="1" s="1"/>
  <c r="X81" i="1"/>
  <c r="Z81" i="1" s="1"/>
  <c r="AX91" i="1"/>
  <c r="AM87" i="1"/>
  <c r="X89" i="1"/>
  <c r="Z89" i="1" s="1"/>
  <c r="X95" i="1"/>
  <c r="Z95" i="1" s="1"/>
  <c r="Y96" i="1"/>
  <c r="AO96" i="1" s="1"/>
  <c r="AY96" i="1" s="1"/>
  <c r="BB96" i="1" s="1"/>
  <c r="BC96" i="1" s="1"/>
  <c r="X99" i="1"/>
  <c r="Z99" i="1" s="1"/>
  <c r="AM103" i="1"/>
  <c r="X106" i="1"/>
  <c r="Z106" i="1" s="1"/>
  <c r="X108" i="1"/>
  <c r="Z108" i="1" s="1"/>
  <c r="X110" i="1"/>
  <c r="Z110" i="1" s="1"/>
  <c r="BB17" i="1"/>
  <c r="X113" i="1"/>
  <c r="Z113" i="1" s="1"/>
  <c r="X117" i="1"/>
  <c r="Z117" i="1" s="1"/>
  <c r="Y118" i="1"/>
  <c r="AM72" i="1"/>
  <c r="X69" i="1"/>
  <c r="Z69" i="1" s="1"/>
  <c r="X68" i="1"/>
  <c r="AM65" i="1"/>
  <c r="X63" i="1"/>
  <c r="X58" i="1"/>
  <c r="Z58" i="1" s="1"/>
  <c r="X54" i="1"/>
  <c r="Z54" i="1" s="1"/>
  <c r="X46" i="1"/>
  <c r="Z46" i="1" s="1"/>
  <c r="X28" i="1"/>
  <c r="Z28" i="1" s="1"/>
  <c r="Y85" i="1"/>
  <c r="Y88" i="1"/>
  <c r="AO88" i="1" s="1"/>
  <c r="AY88" i="1" s="1"/>
  <c r="BB88" i="1" s="1"/>
  <c r="BC88" i="1" s="1"/>
  <c r="AM86" i="1"/>
  <c r="X93" i="1"/>
  <c r="X98" i="1"/>
  <c r="Z98" i="1" s="1"/>
  <c r="AM100" i="1"/>
  <c r="AN74" i="1"/>
  <c r="AO43" i="1"/>
  <c r="Y54" i="1"/>
  <c r="Y63" i="1"/>
  <c r="AO63" i="1" s="1"/>
  <c r="Y50" i="1"/>
  <c r="Y58" i="1"/>
  <c r="Y36" i="1"/>
  <c r="Y46" i="1"/>
  <c r="X20" i="1"/>
  <c r="Z20" i="1" s="1"/>
  <c r="Y27" i="1"/>
  <c r="AO27" i="1" s="1"/>
  <c r="AY27" i="1" s="1"/>
  <c r="BB27" i="1" s="1"/>
  <c r="BC27" i="1" s="1"/>
  <c r="Y70" i="1"/>
  <c r="Y75" i="1"/>
  <c r="Y62" i="1"/>
  <c r="AO62" i="1" s="1"/>
  <c r="AM27" i="1"/>
  <c r="Y100" i="1"/>
  <c r="AO100" i="1" s="1"/>
  <c r="AY100" i="1" s="1"/>
  <c r="BB100" i="1" s="1"/>
  <c r="BC100" i="1" s="1"/>
  <c r="Y28" i="1"/>
  <c r="Y49" i="1"/>
  <c r="Y52" i="1"/>
  <c r="Y56" i="1"/>
  <c r="Y60" i="1"/>
  <c r="AM60" i="1" s="1"/>
  <c r="Y38" i="1"/>
  <c r="Y40" i="1"/>
  <c r="AO40" i="1" s="1"/>
  <c r="Y45" i="1"/>
  <c r="Y48" i="1"/>
  <c r="X39" i="1"/>
  <c r="Z39" i="1" s="1"/>
  <c r="X65" i="1"/>
  <c r="Y98" i="1"/>
  <c r="AO98" i="1" s="1"/>
  <c r="AY98" i="1" s="1"/>
  <c r="BB98" i="1" s="1"/>
  <c r="BC98" i="1" s="1"/>
  <c r="AM98" i="1"/>
  <c r="AN98" i="1" s="1"/>
  <c r="AO45" i="1"/>
  <c r="AN99" i="1"/>
  <c r="AN54" i="1"/>
  <c r="BC57" i="1"/>
  <c r="AO117" i="1"/>
  <c r="AN40" i="1"/>
  <c r="AP40" i="1" s="1"/>
  <c r="Y65" i="1"/>
  <c r="AO65" i="1" s="1"/>
  <c r="AY65" i="1" s="1"/>
  <c r="BB65" i="1" s="1"/>
  <c r="BC65" i="1" s="1"/>
  <c r="Y69" i="1"/>
  <c r="X91" i="1"/>
  <c r="Z91" i="1" s="1"/>
  <c r="X87" i="1"/>
  <c r="Z87" i="1" s="1"/>
  <c r="Y87" i="1"/>
  <c r="AO87" i="1" s="1"/>
  <c r="AY87" i="1" s="1"/>
  <c r="BB87" i="1" s="1"/>
  <c r="BC87" i="1" s="1"/>
  <c r="X61" i="1"/>
  <c r="Z61" i="1" s="1"/>
  <c r="Y61" i="1"/>
  <c r="X59" i="1"/>
  <c r="Z59" i="1" s="1"/>
  <c r="Y59" i="1"/>
  <c r="X57" i="1"/>
  <c r="Z57" i="1" s="1"/>
  <c r="Y57" i="1"/>
  <c r="X55" i="1"/>
  <c r="Z55" i="1" s="1"/>
  <c r="Y55" i="1"/>
  <c r="X53" i="1"/>
  <c r="Z53" i="1" s="1"/>
  <c r="Y53" i="1"/>
  <c r="X51" i="1"/>
  <c r="Z51" i="1" s="1"/>
  <c r="Y51" i="1"/>
  <c r="X44" i="1"/>
  <c r="Z44" i="1" s="1"/>
  <c r="Y44" i="1"/>
  <c r="X37" i="1"/>
  <c r="Z37" i="1" s="1"/>
  <c r="Y37" i="1"/>
  <c r="X23" i="1"/>
  <c r="Z23" i="1" s="1"/>
  <c r="AP23" i="1" s="1"/>
  <c r="Y23" i="1"/>
  <c r="AO23" i="1" s="1"/>
  <c r="AY23" i="1" s="1"/>
  <c r="BB23" i="1" s="1"/>
  <c r="X82" i="1"/>
  <c r="Z82" i="1" s="1"/>
  <c r="Y82" i="1"/>
  <c r="Y94" i="1"/>
  <c r="AO94" i="1" s="1"/>
  <c r="AY94" i="1" s="1"/>
  <c r="BB94" i="1" s="1"/>
  <c r="BC94" i="1" s="1"/>
  <c r="Y90" i="1"/>
  <c r="AO90" i="1" s="1"/>
  <c r="AP90" i="1" s="1"/>
  <c r="Y102" i="1"/>
  <c r="AX19" i="1"/>
  <c r="BC38" i="1"/>
  <c r="BB16" i="1"/>
  <c r="BB25" i="1"/>
  <c r="AN21" i="1"/>
  <c r="AN113" i="1"/>
  <c r="AP113" i="1" s="1"/>
  <c r="X120" i="1"/>
  <c r="Z103" i="1"/>
  <c r="AP103" i="1" s="1"/>
  <c r="Y103" i="1"/>
  <c r="AO103" i="1" s="1"/>
  <c r="AY103" i="1" s="1"/>
  <c r="BB103" i="1" s="1"/>
  <c r="BC103" i="1" s="1"/>
  <c r="Z94" i="1"/>
  <c r="AP94" i="1" s="1"/>
  <c r="AM95" i="1"/>
  <c r="AX16" i="1"/>
  <c r="BB38" i="1"/>
  <c r="BC17" i="1"/>
  <c r="BC19" i="1"/>
  <c r="BC48" i="1"/>
  <c r="AO38" i="1"/>
  <c r="AX48" i="1"/>
  <c r="BD48" i="1" s="1"/>
  <c r="BE48" i="1" s="1"/>
  <c r="AX57" i="1"/>
  <c r="AX43" i="1"/>
  <c r="BD43" i="1" s="1"/>
  <c r="BE43" i="1" s="1"/>
  <c r="AO106" i="1"/>
  <c r="AY106" i="1" s="1"/>
  <c r="BC106" i="1" s="1"/>
  <c r="AY113" i="1"/>
  <c r="AX113" i="1"/>
  <c r="AO118" i="1"/>
  <c r="AP109" i="1"/>
  <c r="X85" i="1"/>
  <c r="Z85" i="1" s="1"/>
  <c r="Y99" i="1"/>
  <c r="AO57" i="1"/>
  <c r="AO16" i="1"/>
  <c r="AN37" i="1"/>
  <c r="AO48" i="1"/>
  <c r="BB69" i="1"/>
  <c r="Y41" i="1"/>
  <c r="Y43" i="1"/>
  <c r="X72" i="1"/>
  <c r="X66" i="1"/>
  <c r="Z66" i="1" s="1"/>
  <c r="Y66" i="1"/>
  <c r="X84" i="1"/>
  <c r="Z84" i="1" s="1"/>
  <c r="Y84" i="1"/>
  <c r="X88" i="1"/>
  <c r="Z88" i="1" s="1"/>
  <c r="AM88" i="1"/>
  <c r="AN88" i="1" s="1"/>
  <c r="AP88" i="1" s="1"/>
  <c r="X86" i="1"/>
  <c r="Z86" i="1" s="1"/>
  <c r="Y86" i="1"/>
  <c r="X90" i="1"/>
  <c r="Z90" i="1" s="1"/>
  <c r="X101" i="1"/>
  <c r="AN101" i="1" s="1"/>
  <c r="AP101" i="1" s="1"/>
  <c r="Y101" i="1"/>
  <c r="AN19" i="1"/>
  <c r="AO19" i="1"/>
  <c r="AO80" i="1"/>
  <c r="AY80" i="1" s="1"/>
  <c r="AN80" i="1"/>
  <c r="AO89" i="1"/>
  <c r="AN89" i="1"/>
  <c r="AN107" i="1"/>
  <c r="AP107" i="1" s="1"/>
  <c r="AO107" i="1"/>
  <c r="AY107" i="1" s="1"/>
  <c r="AX21" i="1"/>
  <c r="BD21" i="1" s="1"/>
  <c r="BE21" i="1" s="1"/>
  <c r="BB21" i="1"/>
  <c r="BC21" i="1"/>
  <c r="BC37" i="1"/>
  <c r="BB37" i="1"/>
  <c r="AX37" i="1"/>
  <c r="BD37" i="1" s="1"/>
  <c r="BE37" i="1" s="1"/>
  <c r="AX45" i="1"/>
  <c r="BD45" i="1" s="1"/>
  <c r="BE45" i="1" s="1"/>
  <c r="BB45" i="1"/>
  <c r="BC45" i="1"/>
  <c r="BB54" i="1"/>
  <c r="AX75" i="1"/>
  <c r="BD75" i="1" s="1"/>
  <c r="BE75" i="1" s="1"/>
  <c r="BB75" i="1"/>
  <c r="BC75" i="1"/>
  <c r="X74" i="1"/>
  <c r="Z74" i="1" s="1"/>
  <c r="Y74" i="1"/>
  <c r="X71" i="1"/>
  <c r="Z71" i="1" s="1"/>
  <c r="AP71" i="1" s="1"/>
  <c r="AM71" i="1"/>
  <c r="X67" i="1"/>
  <c r="Z67" i="1" s="1"/>
  <c r="Y67" i="1"/>
  <c r="AO67" i="1" s="1"/>
  <c r="AY67" i="1" s="1"/>
  <c r="X47" i="1"/>
  <c r="Y47" i="1"/>
  <c r="AO47" i="1" s="1"/>
  <c r="X80" i="1"/>
  <c r="Z80" i="1" s="1"/>
  <c r="AM96" i="1"/>
  <c r="X96" i="1"/>
  <c r="AM97" i="1"/>
  <c r="X97" i="1"/>
  <c r="Y97" i="1"/>
  <c r="AO97" i="1" s="1"/>
  <c r="AY97" i="1" s="1"/>
  <c r="BB97" i="1" s="1"/>
  <c r="BC97" i="1" s="1"/>
  <c r="X109" i="1"/>
  <c r="Z109" i="1" s="1"/>
  <c r="Y109" i="1"/>
  <c r="Y115" i="1"/>
  <c r="X115" i="1"/>
  <c r="Z115" i="1" s="1"/>
  <c r="X119" i="1"/>
  <c r="Z119" i="1" s="1"/>
  <c r="AP119" i="1" s="1"/>
  <c r="Y119" i="1"/>
  <c r="AO119" i="1" s="1"/>
  <c r="AY119" i="1" s="1"/>
  <c r="X121" i="1"/>
  <c r="Z121" i="1" s="1"/>
  <c r="Y121" i="1"/>
  <c r="AO17" i="1"/>
  <c r="AN17" i="1"/>
  <c r="AP17" i="1" s="1"/>
  <c r="AO75" i="1"/>
  <c r="AN75" i="1"/>
  <c r="AP75" i="1" s="1"/>
  <c r="AO81" i="1"/>
  <c r="AY81" i="1" s="1"/>
  <c r="AN81" i="1"/>
  <c r="AX81" i="1" s="1"/>
  <c r="BD81" i="1" s="1"/>
  <c r="BE81" i="1" s="1"/>
  <c r="X116" i="1"/>
  <c r="Z116" i="1" s="1"/>
  <c r="Y116" i="1"/>
  <c r="BC110" i="1"/>
  <c r="BB110" i="1"/>
  <c r="AN115" i="1"/>
  <c r="AX115" i="1" s="1"/>
  <c r="AO115" i="1"/>
  <c r="Y123" i="1"/>
  <c r="AO123" i="1" s="1"/>
  <c r="X123" i="1"/>
  <c r="Z123" i="1" s="1"/>
  <c r="AP123" i="1" s="1"/>
  <c r="X16" i="1"/>
  <c r="Z16" i="1" s="1"/>
  <c r="Y110" i="1"/>
  <c r="Y117" i="1"/>
  <c r="X118" i="1"/>
  <c r="Z118" i="1" s="1"/>
  <c r="Y71" i="1"/>
  <c r="AO71" i="1" s="1"/>
  <c r="AY71" i="1" s="1"/>
  <c r="BB71" i="1" s="1"/>
  <c r="BC71" i="1" s="1"/>
  <c r="Y72" i="1"/>
  <c r="AO72" i="1" s="1"/>
  <c r="AY72" i="1" s="1"/>
  <c r="Y81" i="1"/>
  <c r="Y95" i="1"/>
  <c r="AO95" i="1" s="1"/>
  <c r="Y89" i="1"/>
  <c r="X105" i="1"/>
  <c r="Z105" i="1" s="1"/>
  <c r="Z104" i="1"/>
  <c r="Y104" i="1"/>
  <c r="AM104" i="1" s="1"/>
  <c r="AN104" i="1" s="1"/>
  <c r="AO104" i="1" s="1"/>
  <c r="AP104" i="1" s="1"/>
  <c r="Y106" i="1"/>
  <c r="Y107" i="1"/>
  <c r="Y108" i="1"/>
  <c r="AO108" i="1"/>
  <c r="AO116" i="1"/>
  <c r="AO60" i="1"/>
  <c r="BB18" i="1"/>
  <c r="AN25" i="1"/>
  <c r="AP25" i="1" s="1"/>
  <c r="Z62" i="1"/>
  <c r="AP62" i="1" s="1"/>
  <c r="AN62" i="1"/>
  <c r="AP116" i="1"/>
  <c r="Z73" i="1"/>
  <c r="AP73" i="1" s="1"/>
  <c r="AN73" i="1"/>
  <c r="AX73" i="1" s="1"/>
  <c r="BD73" i="1" s="1"/>
  <c r="BE73" i="1" s="1"/>
  <c r="AP122" i="1"/>
  <c r="AO122" i="1"/>
  <c r="BC122" i="1" s="1"/>
  <c r="Z63" i="1"/>
  <c r="AP63" i="1" s="1"/>
  <c r="AN63" i="1"/>
  <c r="BC111" i="1"/>
  <c r="AO25" i="1"/>
  <c r="AP98" i="1"/>
  <c r="AN119" i="1"/>
  <c r="AX119" i="1" s="1"/>
  <c r="BD119" i="1" s="1"/>
  <c r="BE119" i="1" s="1"/>
  <c r="Z120" i="1"/>
  <c r="AP120" i="1" s="1"/>
  <c r="AN120" i="1"/>
  <c r="AX120" i="1" s="1"/>
  <c r="BD120" i="1" s="1"/>
  <c r="BE120" i="1" s="1"/>
  <c r="AP111" i="1"/>
  <c r="AX111" i="1" s="1"/>
  <c r="BD111" i="1" s="1"/>
  <c r="BE111" i="1" s="1"/>
  <c r="AN111" i="1"/>
  <c r="BB120" i="1"/>
  <c r="BC114" i="1"/>
  <c r="BC74" i="1"/>
  <c r="AN27" i="1"/>
  <c r="BD113" i="1"/>
  <c r="BE113" i="1" s="1"/>
  <c r="BD57" i="1"/>
  <c r="BE57" i="1" s="1"/>
  <c r="BD19" i="1"/>
  <c r="BE19" i="1" s="1"/>
  <c r="BE100" i="1"/>
  <c r="AY112" i="1"/>
  <c r="BB112" i="1" s="1"/>
  <c r="BE103" i="1"/>
  <c r="BD16" i="1"/>
  <c r="BE16" i="1" s="1"/>
  <c r="BE91" i="1"/>
  <c r="BD67" i="1"/>
  <c r="BE67" i="1" s="1"/>
  <c r="BD83" i="1"/>
  <c r="BE83" i="1" s="1"/>
  <c r="BE94" i="1"/>
  <c r="AY117" i="1"/>
  <c r="BB117" i="1" s="1"/>
  <c r="BD117" i="1"/>
  <c r="BE117" i="1" s="1"/>
  <c r="AY109" i="1"/>
  <c r="BC109" i="1" s="1"/>
  <c r="BD109" i="1"/>
  <c r="BE109" i="1" s="1"/>
  <c r="AP89" i="1"/>
  <c r="AP54" i="1"/>
  <c r="AP74" i="1"/>
  <c r="AP19" i="1"/>
  <c r="AP37" i="1"/>
  <c r="AP21" i="1"/>
  <c r="AX40" i="1"/>
  <c r="BD40" i="1" s="1"/>
  <c r="BE40" i="1" s="1"/>
  <c r="AP99" i="1"/>
  <c r="AP117" i="1"/>
  <c r="AP57" i="1"/>
  <c r="AP45" i="1"/>
  <c r="AP38" i="1"/>
  <c r="AX118" i="1"/>
  <c r="AY118" i="1" s="1"/>
  <c r="BB118" i="1" s="1"/>
  <c r="AP108" i="1"/>
  <c r="AP106" i="1"/>
  <c r="AP48" i="1"/>
  <c r="AP43" i="1"/>
  <c r="AP16" i="1"/>
  <c r="AN86" i="1"/>
  <c r="AX86" i="1" s="1"/>
  <c r="AN87" i="1"/>
  <c r="AX87" i="1" s="1"/>
  <c r="AN90" i="1"/>
  <c r="AN95" i="1"/>
  <c r="AX95" i="1" s="1"/>
  <c r="AP87" i="1"/>
  <c r="BB106" i="1"/>
  <c r="Z65" i="1"/>
  <c r="AP65" i="1" s="1"/>
  <c r="AN65" i="1"/>
  <c r="AX65" i="1" s="1"/>
  <c r="AN71" i="1"/>
  <c r="AX71" i="1" s="1"/>
  <c r="AY90" i="1"/>
  <c r="BB90" i="1" s="1"/>
  <c r="BC90" i="1" s="1"/>
  <c r="AX106" i="1"/>
  <c r="BD106" i="1" s="1"/>
  <c r="BE106" i="1" s="1"/>
  <c r="AN23" i="1"/>
  <c r="AX23" i="1" s="1"/>
  <c r="BD23" i="1" s="1"/>
  <c r="BE23" i="1" s="1"/>
  <c r="Z47" i="1"/>
  <c r="AP47" i="1" s="1"/>
  <c r="AN47" i="1"/>
  <c r="AY86" i="1"/>
  <c r="BB86" i="1" s="1"/>
  <c r="BC86" i="1" s="1"/>
  <c r="AP86" i="1"/>
  <c r="AN72" i="1"/>
  <c r="Z72" i="1"/>
  <c r="AP72" i="1" s="1"/>
  <c r="AX72" i="1" s="1"/>
  <c r="BD72" i="1" s="1"/>
  <c r="BE72" i="1" s="1"/>
  <c r="AN97" i="1"/>
  <c r="AX97" i="1" s="1"/>
  <c r="Z97" i="1"/>
  <c r="AP97" i="1" s="1"/>
  <c r="AN96" i="1"/>
  <c r="Z96" i="1"/>
  <c r="AP96" i="1" s="1"/>
  <c r="AP80" i="1"/>
  <c r="AX80" i="1"/>
  <c r="BD80" i="1" s="1"/>
  <c r="BE80" i="1" s="1"/>
  <c r="BC116" i="1"/>
  <c r="BB116" i="1"/>
  <c r="BE27" i="1"/>
  <c r="BD18" i="1"/>
  <c r="BE18" i="1" s="1"/>
  <c r="BE89" i="1"/>
  <c r="AX96" i="1"/>
  <c r="AX98" i="1"/>
  <c r="AX90" i="1"/>
  <c r="BE71" i="1"/>
  <c r="BE87" i="1"/>
  <c r="BE95" i="1"/>
  <c r="BE97" i="1"/>
  <c r="BE88" i="1"/>
  <c r="BE65" i="1"/>
  <c r="BE86" i="1"/>
  <c r="BE90" i="1"/>
  <c r="BE98" i="1"/>
  <c r="BD20" i="1"/>
  <c r="BE20" i="1" s="1"/>
  <c r="BE96" i="1"/>
  <c r="X228" i="1" l="1"/>
  <c r="Z228" i="1" s="1"/>
  <c r="AY95" i="1"/>
  <c r="BB95" i="1" s="1"/>
  <c r="BC95" i="1" s="1"/>
  <c r="AP95" i="1"/>
  <c r="BD118" i="1"/>
  <c r="BE118" i="1" s="1"/>
  <c r="AP115" i="1"/>
  <c r="Z101" i="1"/>
  <c r="BB109" i="1"/>
  <c r="AN123" i="1"/>
  <c r="BC117" i="1"/>
  <c r="BC112" i="1"/>
  <c r="AP81" i="1"/>
  <c r="BC23" i="1"/>
  <c r="BB121" i="1"/>
  <c r="BB113" i="1"/>
  <c r="BC113" i="1"/>
  <c r="AX88" i="1"/>
  <c r="Y25" i="1"/>
  <c r="X143" i="1"/>
  <c r="BD115" i="1"/>
  <c r="BE115" i="1" s="1"/>
  <c r="AY115" i="1"/>
  <c r="Y131" i="1"/>
  <c r="X214" i="1"/>
  <c r="Z214" i="1" s="1"/>
  <c r="BC56" i="1"/>
  <c r="BC118" i="1"/>
  <c r="AN100" i="1"/>
  <c r="AX100" i="1" s="1"/>
  <c r="Z100" i="1"/>
  <c r="AP100" i="1" s="1"/>
  <c r="BC80" i="1"/>
  <c r="BB80" i="1"/>
  <c r="AM73" i="1"/>
  <c r="BC126" i="1"/>
  <c r="AY143" i="1"/>
  <c r="BB143" i="1"/>
  <c r="AN143" i="1"/>
  <c r="AX141" i="1"/>
  <c r="AY140" i="1"/>
  <c r="BB119" i="1"/>
  <c r="BC119" i="1"/>
  <c r="AY104" i="1"/>
  <c r="AX104" i="1"/>
  <c r="BD104" i="1" s="1"/>
  <c r="BE104" i="1" s="1"/>
  <c r="BC72" i="1"/>
  <c r="BB72" i="1"/>
  <c r="BB81" i="1"/>
  <c r="BC81" i="1"/>
  <c r="BC107" i="1"/>
  <c r="AX107" i="1"/>
  <c r="BD107" i="1" s="1"/>
  <c r="BE107" i="1" s="1"/>
  <c r="BB107" i="1"/>
  <c r="BC125" i="1"/>
  <c r="BB125" i="1"/>
  <c r="AN125" i="1"/>
  <c r="AX125" i="1" s="1"/>
  <c r="BD125" i="1" s="1"/>
  <c r="BE125" i="1" s="1"/>
  <c r="Y125" i="1"/>
  <c r="AO125" i="1" s="1"/>
  <c r="Y124" i="1"/>
  <c r="AO124" i="1" s="1"/>
  <c r="Y127" i="1"/>
  <c r="AX140" i="1"/>
  <c r="BD140" i="1"/>
  <c r="AX144" i="1"/>
  <c r="BD144" i="1"/>
  <c r="BB144" i="1"/>
  <c r="AY144" i="1"/>
  <c r="Y139" i="1"/>
  <c r="BB115" i="1" l="1"/>
  <c r="BC115" i="1"/>
  <c r="BB73" i="1"/>
  <c r="AY73" i="1"/>
  <c r="AX143" i="1"/>
  <c r="BD143" i="1"/>
  <c r="BC104" i="1"/>
  <c r="BB104" i="1"/>
</calcChain>
</file>

<file path=xl/sharedStrings.xml><?xml version="1.0" encoding="utf-8"?>
<sst xmlns="http://schemas.openxmlformats.org/spreadsheetml/2006/main" count="6562" uniqueCount="1082">
  <si>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</si>
  <si>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</si>
  <si>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</si>
  <si>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</si>
  <si>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</si>
  <si>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</si>
  <si>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</si>
  <si>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</si>
  <si>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Уникальный номер</t>
  </si>
  <si>
    <t>Размещение в единой информационной системе</t>
  </si>
  <si>
    <t>График размещения процедур закупок (подекадный)</t>
  </si>
  <si>
    <t>Признак 
МТР/ИТ</t>
  </si>
  <si>
    <t>Признак продукции</t>
  </si>
  <si>
    <t>Закупка у субъектов малого и среднего предпринимательства</t>
  </si>
  <si>
    <t>Ранг закупки</t>
  </si>
  <si>
    <t>Филиал (представительство) заказчика</t>
  </si>
  <si>
    <t>Организатор закупки</t>
  </si>
  <si>
    <t>Признак пролонгации (да/нет)</t>
  </si>
  <si>
    <t>Источник финансирования</t>
  </si>
  <si>
    <t>Сведения о делегировании процедуры закупки организатором</t>
  </si>
  <si>
    <t>Статус согласования (согласовано/не согласовано)</t>
  </si>
  <si>
    <t>Исполнение реестра закупки</t>
  </si>
  <si>
    <t xml:space="preserve"> Примечание </t>
  </si>
  <si>
    <t xml:space="preserve">  предмет договора</t>
  </si>
  <si>
    <t xml:space="preserve"> сведения о   количестве (объеме)</t>
  </si>
  <si>
    <t xml:space="preserve">    график осуществления      процедур закупки</t>
  </si>
  <si>
    <t>Классификация закупки</t>
  </si>
  <si>
    <t>Особые отметки, касающиеся Постановления Правительства РФ от 11.12.2014 №1352</t>
  </si>
  <si>
    <t>Закупка</t>
  </si>
  <si>
    <t>Договор</t>
  </si>
  <si>
    <t>Изменение первоначальной цены договора при поставке дополнительного объема товаров, работ, услуг или в связи с сокращением потребности в товарах, работах, услугах</t>
  </si>
  <si>
    <t>Итоговые сведения о цене договора (рублей без НДС)</t>
  </si>
  <si>
    <t>Закупки у субъектов малого и среднего предпринимательства (рублей без НДС)</t>
  </si>
  <si>
    <t>"Отечественное" (рублей без НДС)</t>
  </si>
  <si>
    <t>"Инновации" (рублей без НДС)</t>
  </si>
  <si>
    <t>"Производитель" (рублей без НДС)</t>
  </si>
  <si>
    <t xml:space="preserve"> код по ОКЕИ</t>
  </si>
  <si>
    <t xml:space="preserve"> наименование </t>
  </si>
  <si>
    <t xml:space="preserve">  код по ОКАТО</t>
  </si>
  <si>
    <t xml:space="preserve"> наименование  </t>
  </si>
  <si>
    <t xml:space="preserve">  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</si>
  <si>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</si>
  <si>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</si>
  <si>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всего, рублей без НДС</t>
  </si>
  <si>
    <t>всего, рублей с НДС</t>
  </si>
  <si>
    <t>в том числе планируемый год, рублей без НДС</t>
  </si>
  <si>
    <t>в том числе планируемый год, рублей с НДС</t>
  </si>
  <si>
    <t>реквизиты решения о делегировании
(дата, номер)</t>
  </si>
  <si>
    <t>номер процедуры</t>
  </si>
  <si>
    <t>сведения о начальной (максимальной) цене договора (цене лота), указанной в извещении о закупке, рублей без НДС</t>
  </si>
  <si>
    <t>сведения о начальной (максимальной) цене договора (цене лота), указанной в извещении о закупке, рублей с НДС</t>
  </si>
  <si>
    <t>сведения о начальной (максимальной) цене договора (цене лота), указанной в извещении о закупке на текущий год, рублей без НДС</t>
  </si>
  <si>
    <t>сведения о начальной (максимальной) цене договора (цене лота), указанной в извещении о закупке на текущий год, рублей с НДС</t>
  </si>
  <si>
    <t>дата подведения итогов</t>
  </si>
  <si>
    <t>количество поданных заявок</t>
  </si>
  <si>
    <t>количество недопущенных заявок</t>
  </si>
  <si>
    <t>количество отозванных заявок</t>
  </si>
  <si>
    <t>реквизиты протокола/приказа
(дата, номер)</t>
  </si>
  <si>
    <t>признак процедуры</t>
  </si>
  <si>
    <t>реквизиты договора
(дата, номер)</t>
  </si>
  <si>
    <t>сведения о цене договора</t>
  </si>
  <si>
    <t>сведения о цене договора (рублей без НДС)</t>
  </si>
  <si>
    <t>наименование поставщика (подрядчика, исполнителя)</t>
  </si>
  <si>
    <t>всего</t>
  </si>
  <si>
    <t>в том числе планируемый год</t>
  </si>
  <si>
    <t>Статус позиции</t>
  </si>
  <si>
    <t>Обоснование способа закупки</t>
  </si>
  <si>
    <t>Открытое акционерное общество "Экспресс-пригород"</t>
  </si>
  <si>
    <t>630004, г. Новосибирск, ул. Дмитрия Шамшурина, д. 41</t>
  </si>
  <si>
    <t>220-56-64</t>
  </si>
  <si>
    <t>express-prigorod@mail.ru</t>
  </si>
  <si>
    <t>Реестр закупки товаров (работ, услуг) на 2017 год</t>
  </si>
  <si>
    <t>Код по ОКВЭД 2</t>
  </si>
  <si>
    <t>Код по ОКПД 2</t>
  </si>
  <si>
    <t>минимально      необходимые требования, предъявляемые к закупаемым товарам (работам, услугам)</t>
  </si>
  <si>
    <t>Единица измерения</t>
  </si>
  <si>
    <t>Регион
поставки
товаров (выполнения работ,
оказания услуг)</t>
  </si>
  <si>
    <t>Способ закупки</t>
  </si>
  <si>
    <t xml:space="preserve">Сведения о начальной (максимальной) цене договора (цене лота) </t>
  </si>
  <si>
    <t xml:space="preserve">Условия договора                                                              </t>
  </si>
  <si>
    <t>20.1</t>
  </si>
  <si>
    <t>20.4</t>
  </si>
  <si>
    <t>20.14</t>
  </si>
  <si>
    <t>47.52.4</t>
  </si>
  <si>
    <t>25.62</t>
  </si>
  <si>
    <t>25.62.20</t>
  </si>
  <si>
    <t>22.19.5</t>
  </si>
  <si>
    <t>22.19.50</t>
  </si>
  <si>
    <t>52.21</t>
  </si>
  <si>
    <t>80.10</t>
  </si>
  <si>
    <t>32.99</t>
  </si>
  <si>
    <t>17.29</t>
  </si>
  <si>
    <t>28.23</t>
  </si>
  <si>
    <t>33.19</t>
  </si>
  <si>
    <t>27.90</t>
  </si>
  <si>
    <t>43.21</t>
  </si>
  <si>
    <t>43.21.10</t>
  </si>
  <si>
    <t>68.20</t>
  </si>
  <si>
    <t>73.11</t>
  </si>
  <si>
    <t>74.90.3</t>
  </si>
  <si>
    <t>74.90.15</t>
  </si>
  <si>
    <t>55.2</t>
  </si>
  <si>
    <t>86.90.4</t>
  </si>
  <si>
    <t>33.12.19</t>
  </si>
  <si>
    <t>18.1</t>
  </si>
  <si>
    <t>17.23.13.143</t>
  </si>
  <si>
    <t>17.23.13.145</t>
  </si>
  <si>
    <t>43.29</t>
  </si>
  <si>
    <t>62.01</t>
  </si>
  <si>
    <t>62.01.1</t>
  </si>
  <si>
    <t>26.20</t>
  </si>
  <si>
    <t>26.20.12</t>
  </si>
  <si>
    <t>46.5</t>
  </si>
  <si>
    <t>26.2</t>
  </si>
  <si>
    <t>14.12</t>
  </si>
  <si>
    <t>47.52.2</t>
  </si>
  <si>
    <t>47.52.71</t>
  </si>
  <si>
    <t>47.52.73</t>
  </si>
  <si>
    <t>47.52.79</t>
  </si>
  <si>
    <t>46.73.6</t>
  </si>
  <si>
    <t>46.73.16</t>
  </si>
  <si>
    <t>47.30.2</t>
  </si>
  <si>
    <t>81.10</t>
  </si>
  <si>
    <t>35.14</t>
  </si>
  <si>
    <t>35.14.1</t>
  </si>
  <si>
    <t>35.30.5</t>
  </si>
  <si>
    <t>35.30.12.140</t>
  </si>
  <si>
    <t>62.09</t>
  </si>
  <si>
    <t>62.09.2</t>
  </si>
  <si>
    <t>43.29.1</t>
  </si>
  <si>
    <t>41.10</t>
  </si>
  <si>
    <t>95.12</t>
  </si>
  <si>
    <t>43.22</t>
  </si>
  <si>
    <t>43.22.12.150</t>
  </si>
  <si>
    <t>33.20</t>
  </si>
  <si>
    <t>33.20.70</t>
  </si>
  <si>
    <t>43.29.11.140</t>
  </si>
  <si>
    <t>43.32.1</t>
  </si>
  <si>
    <t>43.32.10</t>
  </si>
  <si>
    <t>42.11</t>
  </si>
  <si>
    <t>42.11.10</t>
  </si>
  <si>
    <t>43.29.19.110</t>
  </si>
  <si>
    <t>43.33</t>
  </si>
  <si>
    <t>43.33.1</t>
  </si>
  <si>
    <t>43.32.3</t>
  </si>
  <si>
    <t xml:space="preserve"> 85.30</t>
  </si>
  <si>
    <t>Поставка кислотных средств для очистки подвижного состава</t>
  </si>
  <si>
    <t>Поставка дезинфицирующих средств для подвижного состава</t>
  </si>
  <si>
    <t>Купля-продажа материалов для изготовления стендов, табличек, печати информации и рекламы</t>
  </si>
  <si>
    <t>Услуги по фрезеровке деталей для художественной мастерской</t>
  </si>
  <si>
    <t>Поставка банерной ткани, комплектующих и пластика ПВХ</t>
  </si>
  <si>
    <t>Оказание услуг по охране электропоездов в пунктах оборота</t>
  </si>
  <si>
    <t>Поставка комплектующих, запчастей и прочих материалов для печатной машины Mimaki JV33</t>
  </si>
  <si>
    <t>Оказание услуг (выполнение работ) по управлению и эксплуатации, техническому обслуживанию, текущему ремонту электропоездов ОАО "Экспресс-пригород"</t>
  </si>
  <si>
    <t>Разработка и утверждение планов транспортной безопасности на 9 групп транспортных средств ОАО "Экспресс-пригород"</t>
  </si>
  <si>
    <t xml:space="preserve">Предоставление путевок в ЦСПМ ИЮ им. К Заслонова </t>
  </si>
  <si>
    <t>Предоставление путевок в ДОЛ "Лазурный"</t>
  </si>
  <si>
    <t>Поставка форменной одежды для работников ОАО "Экспресс-пригород"</t>
  </si>
  <si>
    <t>Установка систем видеонаблюдения "кассир-пассажир"
с функцией записи, хранения и передачи</t>
  </si>
  <si>
    <t>Модернизация комплексов КАСКАД</t>
  </si>
  <si>
    <t>Поставка спецодежды, спецобуви и средств индивидуальной защиты</t>
  </si>
  <si>
    <t>Поставка пиломатериалов, стройматериалов и прочих сопутствующих товаров</t>
  </si>
  <si>
    <t>Поставка металлопродукций</t>
  </si>
  <si>
    <t>Поставка продукции материально-технического назначения, строительных материалов и оборудования</t>
  </si>
  <si>
    <t>Поставка щебня, песка и других сыпучих материалов</t>
  </si>
  <si>
    <t>Поставка брусчатки</t>
  </si>
  <si>
    <t>Поставка запасных частей, технических жидкостей и масел для автомобилей</t>
  </si>
  <si>
    <t>Модернизация существующих АСОКУПЭ на ст.Новосибирск-Главный, о.п. Гагаринская, о.п. Плехановская</t>
  </si>
  <si>
    <t>Модернизация табло расписания Пригородного вокзала</t>
  </si>
  <si>
    <t>Техническое обслуживание системы отопления гостиницы "Таштагольский острог"</t>
  </si>
  <si>
    <t>Запуск системы отопления гостиницы "Таштагольский острог"</t>
  </si>
  <si>
    <t>Проведение ремонтных работ прилегающей территории и помещений на стоянке поезда "Зимняя Сказка"</t>
  </si>
  <si>
    <t>В соответствии с техническим заданием</t>
  </si>
  <si>
    <t>796</t>
  </si>
  <si>
    <t>шт</t>
  </si>
  <si>
    <t>3000</t>
  </si>
  <si>
    <t>1560</t>
  </si>
  <si>
    <t>75</t>
  </si>
  <si>
    <t>1</t>
  </si>
  <si>
    <t>5</t>
  </si>
  <si>
    <t>шт.</t>
  </si>
  <si>
    <t>4</t>
  </si>
  <si>
    <t>20</t>
  </si>
  <si>
    <t xml:space="preserve">     шт</t>
  </si>
  <si>
    <t>876</t>
  </si>
  <si>
    <t>усл.ед</t>
  </si>
  <si>
    <t>50401386000</t>
  </si>
  <si>
    <t>Новосибирская область</t>
  </si>
  <si>
    <t>50401000000</t>
  </si>
  <si>
    <t>г. Новосибирск</t>
  </si>
  <si>
    <t>04401000000</t>
  </si>
  <si>
    <t>г. Красноярск</t>
  </si>
  <si>
    <t>Кемеровская область Таштагольский район</t>
  </si>
  <si>
    <t>32000000000</t>
  </si>
  <si>
    <t>кемеровская область</t>
  </si>
  <si>
    <t>январь 2017</t>
  </si>
  <si>
    <t>Май 2017 г.</t>
  </si>
  <si>
    <t>Автоматическое продление</t>
  </si>
  <si>
    <t>Февраль, 2017</t>
  </si>
  <si>
    <t>Декабрь, 2017</t>
  </si>
  <si>
    <t>Февраль, 2018</t>
  </si>
  <si>
    <t>Апрель, 2017</t>
  </si>
  <si>
    <t>Июнь, 2017</t>
  </si>
  <si>
    <t>Август, 2017</t>
  </si>
  <si>
    <t>Сентябрь, 2017</t>
  </si>
  <si>
    <t>Июль, 2017</t>
  </si>
  <si>
    <t>Октябрь, 2017</t>
  </si>
  <si>
    <t>ЕИ</t>
  </si>
  <si>
    <t xml:space="preserve">ОА </t>
  </si>
  <si>
    <t>ЗКТ</t>
  </si>
  <si>
    <t xml:space="preserve">ЗКТ </t>
  </si>
  <si>
    <t>да</t>
  </si>
  <si>
    <t>нет</t>
  </si>
  <si>
    <t>МТР</t>
  </si>
  <si>
    <t>ДО</t>
  </si>
  <si>
    <t>Новосибирский РКЗ</t>
  </si>
  <si>
    <t>пп28</t>
  </si>
  <si>
    <t>пп35</t>
  </si>
  <si>
    <t>пп2</t>
  </si>
  <si>
    <t>пп6</t>
  </si>
  <si>
    <t>пп8</t>
  </si>
  <si>
    <t>65.12</t>
  </si>
  <si>
    <t>Обязательное страхование ответственности перевозчика за причинение вреда здоровью или жизни пассажира</t>
  </si>
  <si>
    <t>45.20.2</t>
  </si>
  <si>
    <t>45.20.21</t>
  </si>
  <si>
    <t>Техническое обслуживание автомобиля КАМАЗ</t>
  </si>
  <si>
    <t>В соответствии с  техническим заданием.</t>
  </si>
  <si>
    <t>усл.ед.</t>
  </si>
  <si>
    <t>Исполнен</t>
  </si>
  <si>
    <t>95.11</t>
  </si>
  <si>
    <t>Техническое обслуживание светодиодного экрана</t>
  </si>
  <si>
    <t>22.22</t>
  </si>
  <si>
    <t>Изготовление баннеров и печатной продукции</t>
  </si>
  <si>
    <t>63.11</t>
  </si>
  <si>
    <t>Техническое обслуживание и сопровождение сайта компании</t>
  </si>
  <si>
    <t>58.13</t>
  </si>
  <si>
    <t>Печать и поставка тиражей (номеров) периодического печатного издания -газеты "Уважаемые пассажиры"</t>
  </si>
  <si>
    <t>240000</t>
  </si>
  <si>
    <t>Изготовление  печатной продукции, сувениров</t>
  </si>
  <si>
    <t>в соответствии с техническим заданием</t>
  </si>
  <si>
    <t> 50401000000</t>
  </si>
  <si>
    <t>12</t>
  </si>
  <si>
    <t>пп11</t>
  </si>
  <si>
    <t>Поставка чековой ленты</t>
  </si>
  <si>
    <t>74.9</t>
  </si>
  <si>
    <t>80.20</t>
  </si>
  <si>
    <t>80.20.10</t>
  </si>
  <si>
    <t>Техническое обслуживание систем видеонаблюдения, охраны и контроля доступа на территории пригородного вокзала и о.п. Речной вокзал</t>
  </si>
  <si>
    <t>Техническое обслуживание системы видеонаблюдения в электропоездах</t>
  </si>
  <si>
    <t>Переоборудование существующих систем безопасности</t>
  </si>
  <si>
    <t>33.12</t>
  </si>
  <si>
    <t>95.11.1</t>
  </si>
  <si>
    <t>26.11.9</t>
  </si>
  <si>
    <t>Поставка запасных частей для турникетных стоек</t>
  </si>
  <si>
    <t>45.32.1</t>
  </si>
  <si>
    <t>45.32.12.000</t>
  </si>
  <si>
    <t>Поставка эксплуатационных материалов и принадлежностей для машин и прочего оборудования</t>
  </si>
  <si>
    <t xml:space="preserve">Поставка запасных частей для автомобилей </t>
  </si>
  <si>
    <t>47.52.5</t>
  </si>
  <si>
    <t>47.52.50.000</t>
  </si>
  <si>
    <t>Поставка  комплектующих для систем отопления, водоснабжения и канализации</t>
  </si>
  <si>
    <t>80.10.12</t>
  </si>
  <si>
    <t>март, 2018</t>
  </si>
  <si>
    <t>46.43</t>
  </si>
  <si>
    <t>27.51</t>
  </si>
  <si>
    <t>Поставка бытовой техники</t>
  </si>
  <si>
    <t>уед.</t>
  </si>
  <si>
    <t>46.65</t>
  </si>
  <si>
    <t>Поставка офисной мебели</t>
  </si>
  <si>
    <t>Услуги по сервисному техническому обслуживанию оборудования систем вентиляции и кондиционирования воздуха</t>
  </si>
  <si>
    <t>Услуги по оказанию эксплуатационно-технического обслуживания систем автоматической пожарной сигнализации</t>
  </si>
  <si>
    <t>46.49</t>
  </si>
  <si>
    <t>31.01</t>
  </si>
  <si>
    <t>46.73.4</t>
  </si>
  <si>
    <t>46.73.14</t>
  </si>
  <si>
    <t>Поставка лакокрасочных материалов для металлических изделий</t>
  </si>
  <si>
    <t>Поставка строительных материалов</t>
  </si>
  <si>
    <t>46.73.3</t>
  </si>
  <si>
    <t>46.73.13</t>
  </si>
  <si>
    <t>Поставка сан.технического оборудования</t>
  </si>
  <si>
    <t>38.21</t>
  </si>
  <si>
    <t>Услуги по вывозу ТБО</t>
  </si>
  <si>
    <t>36.00.1</t>
  </si>
  <si>
    <t>36.00.11</t>
  </si>
  <si>
    <t>Поставка питьевой воды</t>
  </si>
  <si>
    <t>46.49.33</t>
  </si>
  <si>
    <t>17.23</t>
  </si>
  <si>
    <t xml:space="preserve"> 81.29.1</t>
  </si>
  <si>
    <t>81.29.11</t>
  </si>
  <si>
    <t>Услуги по дератизации и дезинсекции</t>
  </si>
  <si>
    <t>пп16</t>
  </si>
  <si>
    <t>356</t>
  </si>
  <si>
    <t>Час</t>
  </si>
  <si>
    <t>Страхование билето-печатающих автоматов</t>
  </si>
  <si>
    <t>Страхование подвижного состава</t>
  </si>
  <si>
    <t>Страхование автотранспортного средства и оборудования в нем</t>
  </si>
  <si>
    <t>17.21</t>
  </si>
  <si>
    <t>77.29</t>
  </si>
  <si>
    <t>Аренда ворсовых грязезащитных покрытий</t>
  </si>
  <si>
    <t>Аренда санитарной комнаты для работников о.п. Речной вокзал</t>
  </si>
  <si>
    <t>46.44</t>
  </si>
  <si>
    <t>Поставка уборочного инвентаря и чистящих средств.</t>
  </si>
  <si>
    <t>33.13</t>
  </si>
  <si>
    <t>33.13.1</t>
  </si>
  <si>
    <t>Услуги по техническому обслуживанию  электронного табло, табло расписания, табло SV2.</t>
  </si>
  <si>
    <t>49.39</t>
  </si>
  <si>
    <t>Услуги по перевозке пассажиров</t>
  </si>
  <si>
    <t>Услуги по техническому обслуживанию оборудования автоматизированной парковочной системы (АПС) «ПАРКТАЙМ».</t>
  </si>
  <si>
    <t>46.69</t>
  </si>
  <si>
    <t xml:space="preserve">Поставка запчастей и комплектующих для мототехники "Хускварна" </t>
  </si>
  <si>
    <t>Поставка талонов на сладирование и утилизацию снега</t>
  </si>
  <si>
    <t>500</t>
  </si>
  <si>
    <t xml:space="preserve">Поставка электротехнических товаров </t>
  </si>
  <si>
    <t>49.41</t>
  </si>
  <si>
    <t>Услуги спецтехники (автовышки).</t>
  </si>
  <si>
    <t>час</t>
  </si>
  <si>
    <t>280</t>
  </si>
  <si>
    <t>Услуги по техническому обслуживанию эскалаторов и подъемных механизмов.</t>
  </si>
  <si>
    <t xml:space="preserve">Поставка расходных и комплектующих материалов "Керхер" (для поломоечных машин и оборудования). </t>
  </si>
  <si>
    <t xml:space="preserve">Поставка запчастей и комплектующих для парковочного оборудования  </t>
  </si>
  <si>
    <t>Закупка карт памяти, аккумуляторов для видеорегистраторов</t>
  </si>
  <si>
    <t>октябрь, 2017</t>
  </si>
  <si>
    <t>64.99</t>
  </si>
  <si>
    <t>Предоставление банковской гарантии</t>
  </si>
  <si>
    <t>7</t>
  </si>
  <si>
    <t>168</t>
  </si>
  <si>
    <t>кг</t>
  </si>
  <si>
    <t>Новосибирск</t>
  </si>
  <si>
    <t>643</t>
  </si>
  <si>
    <t>798</t>
  </si>
  <si>
    <t>тыс ед</t>
  </si>
  <si>
    <t>т</t>
  </si>
  <si>
    <t>ед</t>
  </si>
  <si>
    <t>Поставка овощей, фруктов, грибов, зелени, орехов, замороженных фруктов и ягод</t>
  </si>
  <si>
    <t>Поставка картонных коробок, буклетов в соответсвии с ТЗ для нужд отдела общественного питания</t>
  </si>
  <si>
    <t xml:space="preserve">Поставка молочной продукции </t>
  </si>
  <si>
    <t>Поставка колбасной продукции и деликатесов "Омский бекон"</t>
  </si>
  <si>
    <t>Поставка столовой посуды для кафе "У фонтана"</t>
  </si>
  <si>
    <t>ООО "Акварель-НСК"</t>
  </si>
  <si>
    <t>ООО "ГАРМЕД.КОМ"</t>
  </si>
  <si>
    <t>ИП Коваленко О.Н.</t>
  </si>
  <si>
    <t>ООО "Хорека-Сибирь"</t>
  </si>
  <si>
    <t>10.89</t>
  </si>
  <si>
    <t>10.51</t>
  </si>
  <si>
    <t>10.13</t>
  </si>
  <si>
    <t>Поставка рыбы и морепродуктов</t>
  </si>
  <si>
    <t>10.20</t>
  </si>
  <si>
    <t>46.31.1</t>
  </si>
  <si>
    <t>10.62.13</t>
  </si>
  <si>
    <t>Поставка сахара в ассортименте</t>
  </si>
  <si>
    <t>10.80</t>
  </si>
  <si>
    <t>первая декада  февраля 2017</t>
  </si>
  <si>
    <t>Июль 2017</t>
  </si>
  <si>
    <t>Июнь 2017</t>
  </si>
  <si>
    <t>Март 2017</t>
  </si>
  <si>
    <t>Ноябрь 2017</t>
  </si>
  <si>
    <t>Февраль 2017</t>
  </si>
  <si>
    <t>вторая декада  февраля 2017</t>
  </si>
  <si>
    <t>третяя декада  февраля 2017</t>
  </si>
  <si>
    <t>Поставка моющих средств и органических поверхностно-активных веществ для подвижного состава</t>
  </si>
  <si>
    <t>Выполнение работ по установке систем АСОКУПЭ, ограждения и другого оборудования на о.п. Центр</t>
  </si>
  <si>
    <t>Выполнение работ по установке переговорного устройства для маломобильных групп населения в здании пригородного вокзала ст.Новосибирск-Главный</t>
  </si>
  <si>
    <t>Выполнение работ по установка пожарной сигнализации в административно-хозяйственном здании Складского комплекса ст.Иня-Восточная</t>
  </si>
  <si>
    <t>Выполнение работ по замене входных дверей в турникетном павильоне ст.Новосибрск-Западный</t>
  </si>
  <si>
    <t>Выполнение работ по замене дверей 2-ой нитки на главном крыльце пригородного вокзала</t>
  </si>
  <si>
    <t xml:space="preserve">Выполнение работ по ремонту прокрытия из брусчатки на прилегающей территории пригородного вокзала </t>
  </si>
  <si>
    <t>Выполнение работ по замене деревянных дверей в помещениях пригородного вокзала</t>
  </si>
  <si>
    <t>Выполнение работ по ремонту асфальтового покрытия на прилегающей территории пригородного вокзала</t>
  </si>
  <si>
    <t>Выполнение работ по устройству туалета для маломобильных пассажиров в здании пригородного вокзаал</t>
  </si>
  <si>
    <t xml:space="preserve">Оказание услуг по ремонту и техническому обслуживанию программно-аппаратного комплекса "Каскад-01" </t>
  </si>
  <si>
    <t>Ремонт и техническое обслуживание контрольно-кассовой техники  Феликс-РК, FPrint-55ПТК,  АМС-100К, АТОЛ 55Ф</t>
  </si>
  <si>
    <t>Оказание услуг по ремонту и  технической поддержке билетопечатающих автоматов, установленных на станциях и остановочных платформах Новосибирского региона Западно-Сибирской железной дороги и переносной контрольно кассовой техники</t>
  </si>
  <si>
    <t xml:space="preserve"> Сведения о    начальной (максимальной) цене договора (цене лота), рублей без НДС </t>
  </si>
  <si>
    <t>третяя декада  апреля 2017</t>
  </si>
  <si>
    <t>вторая декада  марта 2017</t>
  </si>
  <si>
    <t>третяя декада  января 2017</t>
  </si>
  <si>
    <t>третяя декада  октября 2017</t>
  </si>
  <si>
    <t>первая декада  октября 2017</t>
  </si>
  <si>
    <t>третяя декада  ноября 2017</t>
  </si>
  <si>
    <t>первая декада  ноября 2017</t>
  </si>
  <si>
    <t>третяя декада  мая 2017</t>
  </si>
  <si>
    <t>первая декада  мая 2017</t>
  </si>
  <si>
    <t>вторая декада  мая 2017</t>
  </si>
  <si>
    <t>вторая декада  апреля 2017</t>
  </si>
  <si>
    <t>первая декада  сентября 2017</t>
  </si>
  <si>
    <t>третяя декада  июня 2017</t>
  </si>
  <si>
    <t>первая декада  апреля 2017</t>
  </si>
  <si>
    <t>третяя декада  июля 2017</t>
  </si>
  <si>
    <t>первая декада  июня 2017</t>
  </si>
  <si>
    <t>первая декада  июля 2017</t>
  </si>
  <si>
    <t>Поставка средств защиты для мойщиков-уборщиков и приемщиков МВПС</t>
  </si>
  <si>
    <t>Выполнение работ по установке системы кондиционирования воздуха в зале ожидания пригородного вокзала ст.Новосибирск-Главный</t>
  </si>
  <si>
    <t>Поставка мяса и мясной продукции, мяса птицы, супродуктов, яиц</t>
  </si>
  <si>
    <t>46.32 10.12</t>
  </si>
  <si>
    <t>вторая декада  декабря 2017</t>
  </si>
  <si>
    <t xml:space="preserve">23.41 </t>
  </si>
  <si>
    <t>ООО "Химпромсервис"</t>
  </si>
  <si>
    <t>ООО "ТД СпецСинтез"</t>
  </si>
  <si>
    <t>ООО "Интеграл"</t>
  </si>
  <si>
    <t>ООО "Этернети"</t>
  </si>
  <si>
    <t>ОАО "РЖД"</t>
  </si>
  <si>
    <t>ЗАО "ТД Новосибирск-Восток-Сервис"</t>
  </si>
  <si>
    <t>Доработка мобильного приложения</t>
  </si>
  <si>
    <t xml:space="preserve">Страхование имущества </t>
  </si>
  <si>
    <t>84.24</t>
  </si>
  <si>
    <t>май, 2017</t>
  </si>
  <si>
    <t>28.23.13</t>
  </si>
  <si>
    <t>Поставка программного-аппаратного комплекса КАСКАД-01</t>
  </si>
  <si>
    <t>50</t>
  </si>
  <si>
    <t>ОА</t>
  </si>
  <si>
    <t>Модернизация АРМ Билетного кассира</t>
  </si>
  <si>
    <t>124</t>
  </si>
  <si>
    <t>95.11.10</t>
  </si>
  <si>
    <t>Модернизация контрольно-кассовой техники</t>
  </si>
  <si>
    <t>211</t>
  </si>
  <si>
    <t>Услуги по сопровождению мобильного приложения</t>
  </si>
  <si>
    <t>62.03.13</t>
  </si>
  <si>
    <t>62.03.12.130</t>
  </si>
  <si>
    <t>ООО "ИНФОКОМ"
ИНН 2466249653</t>
  </si>
  <si>
    <t>61.90</t>
  </si>
  <si>
    <t>61.90.10.160</t>
  </si>
  <si>
    <t>Услуги оператора обработки фискальных данных</t>
  </si>
  <si>
    <t>третяя декада  марта 2017</t>
  </si>
  <si>
    <t xml:space="preserve"> </t>
  </si>
  <si>
    <t>73.1</t>
  </si>
  <si>
    <t>Размещение рекламных материалов</t>
  </si>
  <si>
    <t>32227000000 
32000000000</t>
  </si>
  <si>
    <t>ИП Нагорный Е.Н.
ИНН 425200710145</t>
  </si>
  <si>
    <t>Размещение рекламных материалов на радио</t>
  </si>
  <si>
    <t>ВЫБЕРИ РАДИО Н</t>
  </si>
  <si>
    <t>пп31</t>
  </si>
  <si>
    <t xml:space="preserve">Генеральный директор ______________Куфарева Е.Л.__________               ______________________________          “__________” _____________  ________  г.
(Ф.И.О., должность руководителя (уполномоченного лица) заказчика)                      (подпись)                                                   (дата утверждения) 
М.П.
</t>
  </si>
  <si>
    <t>93.29</t>
  </si>
  <si>
    <t>92.34</t>
  </si>
  <si>
    <t>Организация мероприятий и обслуживание пассажиров туристического поезда "Зимняя сказка"</t>
  </si>
  <si>
    <t>81</t>
  </si>
  <si>
    <t>Содержание, обустройство, проведение ремонтных работ на территории туристического поезда "Зимняя сказка" и объектов, расположенных на ней.</t>
  </si>
  <si>
    <t>81.1, 81.2</t>
  </si>
  <si>
    <t>Очистка территории от мусора и снега площадки туристического поезда Зимняя сказка</t>
  </si>
  <si>
    <t>43.9</t>
  </si>
  <si>
    <t>46.37</t>
  </si>
  <si>
    <t>Поставка чая, кофе</t>
  </si>
  <si>
    <t>46.34</t>
  </si>
  <si>
    <t>Поставка воды Святой источник</t>
  </si>
  <si>
    <t>46.38.26</t>
  </si>
  <si>
    <t>47.24.30</t>
  </si>
  <si>
    <t>поставка мороженого Инмарко</t>
  </si>
  <si>
    <t>тыс шт</t>
  </si>
  <si>
    <t>ООО "Три А"</t>
  </si>
  <si>
    <t>ИП Зажецкая</t>
  </si>
  <si>
    <t>ООО "Сибчай-Сервис"</t>
  </si>
  <si>
    <t>ООО ПКФ "АВИКОМ" ИНН 5407475335</t>
  </si>
  <si>
    <t>Поставка минеральной воды "Карачинская"</t>
  </si>
  <si>
    <t>51.33.2</t>
  </si>
  <si>
    <t>46.33.12</t>
  </si>
  <si>
    <t>Поставка яйца куриного</t>
  </si>
  <si>
    <t>ООО "Озеро Карачи"</t>
  </si>
  <si>
    <t>ИП "Ситишев"</t>
  </si>
  <si>
    <t>Модернизация системы видеонаблюдения пригородного вокзала</t>
  </si>
  <si>
    <t>ООО ПКФ "АВИКОМ"
ИНН: 5407475335</t>
  </si>
  <si>
    <t>вторая декада  января 2017</t>
  </si>
  <si>
    <t>Поставка безалкогольных напитков от завода ПепсикоХолдингс</t>
  </si>
  <si>
    <t>46.3</t>
  </si>
  <si>
    <t>15,9</t>
  </si>
  <si>
    <t>17.40</t>
  </si>
  <si>
    <t>ООО "ПепсикоХолдингс"</t>
  </si>
  <si>
    <t>Аренда</t>
  </si>
  <si>
    <t>Оказание услуг по продаже билетов в пригородном сообщении</t>
  </si>
  <si>
    <t>ОАО "Омск-пригород" ИНН5505034152</t>
  </si>
  <si>
    <t>52.21.19.111</t>
  </si>
  <si>
    <t>52.21.12</t>
  </si>
  <si>
    <t>Оказание услуг по ремонту и  технической поддержке билетопечатающих автоматов, установленных на станциях и остановочных платформах Новосибирского региона Западно-Сибирской железной дороги и переносной контрольно-кассовой техники</t>
  </si>
  <si>
    <t>ИП Сабенин ИНН422800034800</t>
  </si>
  <si>
    <t>ОАО "Издательский дом "Гудок"</t>
  </si>
  <si>
    <t>ООО "Сиберон" ИНН 5407240742</t>
  </si>
  <si>
    <t>ООО "СЕНСОРНЫЕ ТЕХНОЛОГИИ"
ИНН 5405496890</t>
  </si>
  <si>
    <t>ООО "АВИКОМ-СЕРВИС"
ИНН 5407499015</t>
  </si>
  <si>
    <t>ООО "Сибирский логистический стандарт" ИНН5405980981</t>
  </si>
  <si>
    <t>Транспортно-экспедиционные услуги</t>
  </si>
  <si>
    <t>В соответствии с документацией</t>
  </si>
  <si>
    <t>5040100000</t>
  </si>
  <si>
    <t>ООО Группа компаний автоМиг        5401296731</t>
  </si>
  <si>
    <t>Обследование и проектирование здания ревизорского участка</t>
  </si>
  <si>
    <t>ОАО "ЧСК" ИНН7707050464</t>
  </si>
  <si>
    <t xml:space="preserve">ОАО "РЖД" </t>
  </si>
  <si>
    <t>ИП  Конкина Нина Николаевна ИНН540132568663</t>
  </si>
  <si>
    <t>ООО "Новосибирскинформсвет" ИНН5402136770</t>
  </si>
  <si>
    <t>ООО ПКФ "АВИКОМ" ИНН5407475335</t>
  </si>
  <si>
    <t>ООО "НСК" ИНН5406782132</t>
  </si>
  <si>
    <t>ООО "ЕС-техсервис" ИНН5402553075</t>
  </si>
  <si>
    <t>ООО "СТРОЙКОМПЛЕКТ" ИНН5406784683</t>
  </si>
  <si>
    <t>ООО "СПЕЦСТРОЙ" ИНН5406758771</t>
  </si>
  <si>
    <t>ЗАО "СК Союзлифтмонтаж" ИНН5406727910</t>
  </si>
  <si>
    <t>ИП  Бардышев Виктор Александрович ИНН 422800797223</t>
  </si>
  <si>
    <t>ИП  Романов Сергей Петрович ИНН540110153295</t>
  </si>
  <si>
    <t xml:space="preserve">ОАО "РЖД" Центр социальной поддержки молодежи и юношества им. Заслонова </t>
  </si>
  <si>
    <t>ОАО "РЖД"санаторий-профилакторий Восток</t>
  </si>
  <si>
    <t>ФГУП "ЗащитаИнфоТранс" ИНН7708083600</t>
  </si>
  <si>
    <t>ФГКУ "УВО ВНГ РОССИИ ПО НОВОСИБИРСКОЙ ОБЛАСТИ" ИНН 5406718793</t>
  </si>
  <si>
    <t>ОК</t>
  </si>
  <si>
    <t>Поставка лакокрасочных материалов для наружных и внутренних работ</t>
  </si>
  <si>
    <t>С</t>
  </si>
  <si>
    <t>НС1</t>
  </si>
  <si>
    <t>ЗАО "Сибирская компания "Союзлифтмонтаж"</t>
  </si>
  <si>
    <t>ООО "Форвард Капитал"</t>
  </si>
  <si>
    <t xml:space="preserve">ООО "Сибирский логистический стандарт" </t>
  </si>
  <si>
    <t>ООО "АВИКОМ-СЕРВИС"</t>
  </si>
  <si>
    <t>Изменений не требуется</t>
  </si>
  <si>
    <t>ООО "Бигстар Медиа" ИНН 5403335256</t>
  </si>
  <si>
    <t>третяя декада   февраля 2017</t>
  </si>
  <si>
    <t>июль, 2018</t>
  </si>
  <si>
    <t>ОАО "РЖД" ИНН 7708503727</t>
  </si>
  <si>
    <t>вторая декада   сентября 2017</t>
  </si>
  <si>
    <t>на удаление</t>
  </si>
  <si>
    <t>Производство электрических испытаний и измерений параметров электрооборудования. Испытание средств защиты от поражения электрическим током.</t>
  </si>
  <si>
    <t>91</t>
  </si>
  <si>
    <t>вторая декада   февраля 2017</t>
  </si>
  <si>
    <t xml:space="preserve">ООО«Энерго-Сервис» ИНН 5448451132 </t>
  </si>
  <si>
    <t>Сибснабмонтаж ИНН 5410787937</t>
  </si>
  <si>
    <t>71.20.4</t>
  </si>
  <si>
    <t>71.2</t>
  </si>
  <si>
    <t>Поставка комплектующих для турникетных стоек</t>
  </si>
  <si>
    <t>92</t>
  </si>
  <si>
    <t>первая декада   февраля 2017</t>
  </si>
  <si>
    <t>28.29.22</t>
  </si>
  <si>
    <t>29.24</t>
  </si>
  <si>
    <t>93</t>
  </si>
  <si>
    <t>первая декада   марта 2017</t>
  </si>
  <si>
    <t>ООО Предприятие противопожарных работ "КЕМПИНГ" ИНН5402111750</t>
  </si>
  <si>
    <t>Поставка расписания движения пригородных электропоездов</t>
  </si>
  <si>
    <t>94</t>
  </si>
  <si>
    <t>первая декада   апреля 2017</t>
  </si>
  <si>
    <t>Поставка мебели для кафе</t>
  </si>
  <si>
    <t>95</t>
  </si>
  <si>
    <t>П1/32 от 26.01.2017</t>
  </si>
  <si>
    <t>26.01.2017</t>
  </si>
  <si>
    <t>ООО «Торговый дом СпецСинтез»</t>
  </si>
  <si>
    <t>П1/30 от 26.01.2017</t>
  </si>
  <si>
    <t>ООО «Спектра»</t>
  </si>
  <si>
    <t>ООО ТД «Новосибирск-Восток-Сервис»</t>
  </si>
  <si>
    <t>П1/28 от 26.01.2017</t>
  </si>
  <si>
    <t>П1/37 от 30.01.2017</t>
  </si>
  <si>
    <t xml:space="preserve"> 30.01.2017</t>
  </si>
  <si>
    <t>П1/5 от 09.01.2017</t>
  </si>
  <si>
    <t>09.01.2017</t>
  </si>
  <si>
    <t>ФГУП "ЗащитаИнфоТранс"</t>
  </si>
  <si>
    <t>П1/6 от 09.01.2017</t>
  </si>
  <si>
    <t>ООО ПКФ "АВИКОМ"</t>
  </si>
  <si>
    <t>П1/29 от 26.01.2017</t>
  </si>
  <si>
    <t>ООО "НСК"</t>
  </si>
  <si>
    <t>П1/31 от 26.01.2017</t>
  </si>
  <si>
    <t>П1/2 от 09.01.2017</t>
  </si>
  <si>
    <t>ООО"ИНФОКОМ"</t>
  </si>
  <si>
    <t>П1/20 от 23.01.2017</t>
  </si>
  <si>
    <t>23.01.2017</t>
  </si>
  <si>
    <t xml:space="preserve">ООО "Выбери Радио" </t>
  </si>
  <si>
    <t>П1/22 от 24.01.2017</t>
  </si>
  <si>
    <t>24.01.2017</t>
  </si>
  <si>
    <t>ИП Нагорный Евгений Николаевич</t>
  </si>
  <si>
    <t>П1/25 от 24.01.2017</t>
  </si>
  <si>
    <t>ООО "Бигстар Медиа"</t>
  </si>
  <si>
    <t>П1/21 от 24.01.2017</t>
  </si>
  <si>
    <t>ИП Сабенин Владимир Иванович</t>
  </si>
  <si>
    <t>П1/8 от 13.01.2017</t>
  </si>
  <si>
    <t>13.01.2017</t>
  </si>
  <si>
    <t>П1/7 от 16.01.2017</t>
  </si>
  <si>
    <t>16.01.2017</t>
  </si>
  <si>
    <t>ООО "Союз Сервис"</t>
  </si>
  <si>
    <t>П1/1 от 09.01.2017</t>
  </si>
  <si>
    <t xml:space="preserve">ООО "Сибчай-Сервис" </t>
  </si>
  <si>
    <t>П1/12 от 16.01.2017</t>
  </si>
  <si>
    <t xml:space="preserve"> 16.01.2017</t>
  </si>
  <si>
    <t>П1/4 от 09.01.2017</t>
  </si>
  <si>
    <t xml:space="preserve">ООО "Карачинский источник" </t>
  </si>
  <si>
    <t>П1/3 от 09.01.2017</t>
  </si>
  <si>
    <t>П1/38 от 31.01.2017</t>
  </si>
  <si>
    <t>31.01.2017</t>
  </si>
  <si>
    <t>ООО "ПепсиКо Холдингс"</t>
  </si>
  <si>
    <t>Индивидуальный предприниматель Ситишев Павел Андреевич</t>
  </si>
  <si>
    <t>П1/23 от 24.01.2017</t>
  </si>
  <si>
    <t xml:space="preserve"> 24.01.2017</t>
  </si>
  <si>
    <t xml:space="preserve">ОАО "Омск-пригород" </t>
  </si>
  <si>
    <t>№ 22186/ЗКТЭ-ОАО «Экспресс-пригород»/2017/НОВ</t>
  </si>
  <si>
    <t>№ 22187/ЗКТЭ-ОАО «Экспресс-пригород»/2017/НОВ</t>
  </si>
  <si>
    <t>НС3</t>
  </si>
  <si>
    <t>Не исполнен</t>
  </si>
  <si>
    <t xml:space="preserve">ООО "Сенсорные технологии" </t>
  </si>
  <si>
    <t>ООО "Хорека Сибирь" ИНН 5404027039</t>
  </si>
  <si>
    <t>ООО «ЗАПСИБ-ТК» ИНН 5407958702</t>
  </si>
  <si>
    <t>Не Исполнен</t>
  </si>
  <si>
    <t>1181</t>
  </si>
  <si>
    <t>27</t>
  </si>
  <si>
    <t>Услуги по перезарядке, ремонту, обслуживанию, переосвидетельствование огнетушителей</t>
  </si>
  <si>
    <t>третяя декада  декабря 2017</t>
  </si>
  <si>
    <t>П2/70 от 28.02.2017</t>
  </si>
  <si>
    <t>ООО «Сиберон»</t>
  </si>
  <si>
    <t>П2/41 от 06.02.2017</t>
  </si>
  <si>
    <t>П2/71 от 28.02.2017</t>
  </si>
  <si>
    <t>П2/72 от 28.02.2017</t>
  </si>
  <si>
    <t>П6/176 от 28.02.2017</t>
  </si>
  <si>
    <t>П2/73 от 28.02.2017</t>
  </si>
  <si>
    <t>ООО "ИНФОКОМ"</t>
  </si>
  <si>
    <t>П2/63 от 27.02.2017</t>
  </si>
  <si>
    <t>ООО "СЕНСОРНЫЕ ТЕХНОЛОГИИ"</t>
  </si>
  <si>
    <t>№ 22609/ОАЭ-ОАО «Экспресс-пригород»/2017/НОВ</t>
  </si>
  <si>
    <t>№ 22461/ОАЭ-ОАО «Экспресс-пригород»/2017/НОВ</t>
  </si>
  <si>
    <t>П2/57 от 22.02.2017</t>
  </si>
  <si>
    <t>ИП  Конкина Нина Николаевна</t>
  </si>
  <si>
    <t>№ 22462/ОАЭ-ОАО «Экспресс-пригород»/2017/НОВ</t>
  </si>
  <si>
    <t>П2/45 от 08.02.2017</t>
  </si>
  <si>
    <t>ООО "Сибснабмонтаж"</t>
  </si>
  <si>
    <t>П2/43 от 07.02.2017</t>
  </si>
  <si>
    <t xml:space="preserve">ООО "ВПК" </t>
  </si>
  <si>
    <t>ООО "ВПК" ИНН 5407957836</t>
  </si>
  <si>
    <t>№ 22564/ОАЭ-ОАО «Экспресс-пригород»/2017/НОВ</t>
  </si>
  <si>
    <t>П2/58 от 22.02.2017</t>
  </si>
  <si>
    <t>П2/60 от 27.02.2017</t>
  </si>
  <si>
    <t xml:space="preserve">ООО "ЕС-техсервис" </t>
  </si>
  <si>
    <t>22426/ЗКТЭ-ОАО «Экспресс-пригород»/2017/НОВ</t>
  </si>
  <si>
    <t>22426/ЗКТЭ-ОАО «Экспресс-пригород»/2017/НОВ/3</t>
  </si>
  <si>
    <t>№ 22427/ЗКТЭ-ОАО «Экспресс-пригород»/2017/НОВ</t>
  </si>
  <si>
    <t>№ 22427/ЗКТЭ-ОАО «Экспресс-пригород»/2017/НОВ/3</t>
  </si>
  <si>
    <t>№ 22428/ЗКТЭ-ОАО «Экспресс-пригород»/2017/НОВ</t>
  </si>
  <si>
    <t>№ 22428/ЗКТЭ-ОАО «Экспресс-пригород»/2017/НОВ/3</t>
  </si>
  <si>
    <t>П2/67 от 22.02.2017</t>
  </si>
  <si>
    <t>№ 22463/ОАЭ-ОАО «Экспресс-пригород»/2017/НОВ</t>
  </si>
  <si>
    <t>№ 22604/ОАЭ-ОАО «Экспресс-пригород»/2017/НОВ</t>
  </si>
  <si>
    <t>№ 22603/ОАЭ-ОАО «Экспресс-пригород»/2017/НОВ</t>
  </si>
  <si>
    <t>П2/68 от 28.02.2017</t>
  </si>
  <si>
    <t>П2/62 от 27.02.2017</t>
  </si>
  <si>
    <t>№ 22187/ЗКТЭ-ОАО «Экспресс-пригород»/2017/НОВ/3</t>
  </si>
  <si>
    <t>№ 22186/ЗКТЭ-ОАО «Экспресс-пригород»/2017/НОВ/3</t>
  </si>
  <si>
    <t>№ 22599/ЗКТЭ-ОАО «Экспресс-пригород»/2017/НОВ</t>
  </si>
  <si>
    <t>П2/42 от 27.02.2017</t>
  </si>
  <si>
    <t xml:space="preserve">ООО«Энерго-Сервис» </t>
  </si>
  <si>
    <t>ООО  "Промснаб-Н"     ИНН  5405459225</t>
  </si>
  <si>
    <t xml:space="preserve">ООО  "Промснаб-Н"  </t>
  </si>
  <si>
    <t>П2/64 от 21.02.2017</t>
  </si>
  <si>
    <t>ООО "Строитель" ИНН5445021011</t>
  </si>
  <si>
    <t>Установка пожарной сигнализации в служебно-техническом помещении Пригородного вокзала ст.Новосибирск-Главный</t>
  </si>
  <si>
    <t>ООО "ЕС-техсервис" ИНН  5402553075</t>
  </si>
  <si>
    <t>Ремонт эскалатора пригородного вокзала</t>
  </si>
  <si>
    <t>ЗАО "СК Союзлифтмонтаж"        ИНН 540672791</t>
  </si>
  <si>
    <t>ООО "Гармония" ИНН5406593960</t>
  </si>
  <si>
    <t>вторая декада   апреля 2017</t>
  </si>
  <si>
    <t>№ 22461/ОАЭ-ОАО «Экспресс-пригород»/2017/НОВ/1</t>
  </si>
  <si>
    <t>НС2</t>
  </si>
  <si>
    <t>№ 22462/ОАЭ-ОАО «Экспресс-пригород»/2017/НОВ/1</t>
  </si>
  <si>
    <t>№ 22609/ОАЭ-ОАО «Экспресс-пригород»/2017/НОВ/2</t>
  </si>
  <si>
    <t>ООО "Строитель"</t>
  </si>
  <si>
    <t>П3/122 от 31.03.2017</t>
  </si>
  <si>
    <t>ООО "Сибавторесурс"</t>
  </si>
  <si>
    <t>ООО "Сибавторесурс" ИНН 5405177090</t>
  </si>
  <si>
    <t>П3/89 от 21.03.2017</t>
  </si>
  <si>
    <t>№ 22564/ОАЭ-ОАО «Экспресс-пригород»/2017/НОВ/1</t>
  </si>
  <si>
    <t>П4/125 от 31.03.2017</t>
  </si>
  <si>
    <t>П3/86 от 20.03.2017</t>
  </si>
  <si>
    <t>ООО "Продуктовая Сеть Спайдер"</t>
  </si>
  <si>
    <t>П3/97 от 24.03.2017</t>
  </si>
  <si>
    <t>ООО Сервисная компания "Спецавтохозяйство"</t>
  </si>
  <si>
    <t>П3/115 от 29.03.2017</t>
  </si>
  <si>
    <t>П3/96 от 24.03.2017</t>
  </si>
  <si>
    <t xml:space="preserve">ОАО "Чрезвычайная страховая компания" </t>
  </si>
  <si>
    <t>П3/114 от 29.03.2017</t>
  </si>
  <si>
    <t xml:space="preserve"> 29.03.2017</t>
  </si>
  <si>
    <t>№ 22463/ОАЭ-ОАО «Экспресс-пригород»/2017/НОВ/1</t>
  </si>
  <si>
    <t>П4/128 от 06.04.2017</t>
  </si>
  <si>
    <t xml:space="preserve"> 31.03.2017</t>
  </si>
  <si>
    <t>№ 22604/ОАЭ-ОАО «Экспресс-пригород»/2017/НОВ/1</t>
  </si>
  <si>
    <t>П4/129 от 06.04.2017</t>
  </si>
  <si>
    <t>№ 22603/ОАЭ-ОАО «Экспресс-пригород»/2017/НОВ/2</t>
  </si>
  <si>
    <t>№ 23193/ЗКТЭ-ОАО «Экспресс-пригород»/2017/НОВ</t>
  </si>
  <si>
    <t xml:space="preserve">ООО "Производственное объединение "Росттекстиль" </t>
  </si>
  <si>
    <t>П3/84 от 20.03.2017</t>
  </si>
  <si>
    <t>ООО "Гамбит"</t>
  </si>
  <si>
    <t>П3/118 от 31.03.2017</t>
  </si>
  <si>
    <t>ООО «Вербус»</t>
  </si>
  <si>
    <t>№ 22599/ЗКТЭ-ОАО «Экспресс-пригород»/2017/НОВ/3</t>
  </si>
  <si>
    <t>ООО Предприятие противопожарных работ "Кемпинг"</t>
  </si>
  <si>
    <t>П3/117 от 29.03.2017</t>
  </si>
  <si>
    <t>29.03.2017</t>
  </si>
  <si>
    <t>ООО "ХОРЕКА СИБИРЬ"</t>
  </si>
  <si>
    <t>22.02.2017</t>
  </si>
  <si>
    <t xml:space="preserve">№ 2/ЗКТ-ЭП/17  </t>
  </si>
  <si>
    <t>21.03.2017</t>
  </si>
  <si>
    <t>№ 2/ЗКТ-ЭП/17/2</t>
  </si>
  <si>
    <t>П3/120 от 31.03.2017</t>
  </si>
  <si>
    <t xml:space="preserve">АО "СОГАЗ" </t>
  </si>
  <si>
    <t>Поставка беспроводных модулей для комплекса Каскад-01</t>
  </si>
  <si>
    <t>85.42.19</t>
  </si>
  <si>
    <t>г. Москва</t>
  </si>
  <si>
    <t>23.61, 23.63</t>
  </si>
  <si>
    <t>Поставка бетонных, железобетонных изделий и бетонных растворов</t>
  </si>
  <si>
    <t>104</t>
  </si>
  <si>
    <t>ООО "Производственно-торговая компании ЗЖБИ-4" ИНН 5401206632</t>
  </si>
  <si>
    <t>Договор с ООО "Три А" расторгнут по согласованию сторон.</t>
  </si>
  <si>
    <t>ООО "Инмарко-трейд" ИНН 5504227803</t>
  </si>
  <si>
    <t>Договор с ООО "СЕНСОРНЫЕ ТЕХНОЛОГИИ" расторгнут по согласованию сторон.</t>
  </si>
  <si>
    <t xml:space="preserve">Закупка в   электронной форме </t>
  </si>
  <si>
    <t>6196</t>
  </si>
  <si>
    <t>540</t>
  </si>
  <si>
    <t>№ 23809/ЗКТЭ-ОАО «Экспресс-пригород»/2017/НОВ</t>
  </si>
  <si>
    <t>№ 23863/ОАЭ-ОАО «Экспресс-пригород»/2017/НОВ</t>
  </si>
  <si>
    <t>№ 23680/ОАЭ-ОАО «Экспресс-пригород»/2017/НОВ</t>
  </si>
  <si>
    <t>№ 23776/ОАЭ-ОАО «Экспресс-пригород»/2017/НОВ</t>
  </si>
  <si>
    <t>ООО «ЗАПСИБ-ТК»</t>
  </si>
  <si>
    <t>П4/136 от 19.04.2017</t>
  </si>
  <si>
    <t>19.04.2017</t>
  </si>
  <si>
    <t>№ 23807/ОАЭ-ОАО «Экспресс-пригород»/2017/НОВ</t>
  </si>
  <si>
    <t>П4/140 от 25.04.2017</t>
  </si>
  <si>
    <t>25.04.2017</t>
  </si>
  <si>
    <t xml:space="preserve">АО "СК Союзлифтмонтаж"  </t>
  </si>
  <si>
    <t>П4/123 от 03.04.2017</t>
  </si>
  <si>
    <t>03.04.2017</t>
  </si>
  <si>
    <t xml:space="preserve">ООО Группа компаний автоМиг   </t>
  </si>
  <si>
    <t>П4/142 от 25.04.2017</t>
  </si>
  <si>
    <t>П4/141 от 25.04.2017</t>
  </si>
  <si>
    <t xml:space="preserve">ООО "Гармония" </t>
  </si>
  <si>
    <t>П4/146 от 27.04.2017</t>
  </si>
  <si>
    <t>27.04.2017</t>
  </si>
  <si>
    <t>ООО МеталлАгроСнаб ИНН5430166424</t>
  </si>
  <si>
    <t xml:space="preserve">ООО МеталлАгроСнаб </t>
  </si>
  <si>
    <t>П5/147 от 27.04.2017</t>
  </si>
  <si>
    <t>П4/144 от 27.04.2017</t>
  </si>
  <si>
    <t>ООО ТД "Лига спецодежды Новосибирск"</t>
  </si>
  <si>
    <t>№ 23679/ЗКТЭ-ОАО «Экспресс-пригород»/2017/НОВ</t>
  </si>
  <si>
    <t>П4/133 от 14.04.2017</t>
  </si>
  <si>
    <t>На право заключения договора поставки  мороженого</t>
  </si>
  <si>
    <t>43.33.21.000</t>
  </si>
  <si>
    <t>Ремонт главного крыльца пригородного вокзала</t>
  </si>
  <si>
    <t>ЗапСибСпецСтройМонтажНСК    ИНН 5402584147</t>
  </si>
  <si>
    <t>№ 23809/ЗКТЭ-ОАО «Экспресс-пригород»/2017/НОВ/3</t>
  </si>
  <si>
    <t>Декабрь, 2018</t>
  </si>
  <si>
    <t>Март, 2017</t>
  </si>
  <si>
    <t>Итоговые сведения о цене договора (рублей с НДС)</t>
  </si>
  <si>
    <t>П5/164 от 26.05.2017</t>
  </si>
  <si>
    <t>П5/163 от 26.05.2017</t>
  </si>
  <si>
    <t>П4/131 от 14.04.2017</t>
  </si>
  <si>
    <t>ООО "ШТРИХ-М Новосибирск"</t>
  </si>
  <si>
    <t>П5/155 от 17.05.2017</t>
  </si>
  <si>
    <t>АО "Энергетические системы и коммуникации"</t>
  </si>
  <si>
    <t>№ 23193/ЗКТЭ-ОАО «Экспресс-пригород»/2017/НОВ/3</t>
  </si>
  <si>
    <t>№ 23679/ЗКТЭ-ОАО «Экспресс-пригород»/2017/НОВ/3</t>
  </si>
  <si>
    <t>П6/171 от 26.06.2017</t>
  </si>
  <si>
    <t>ООО "СК "СТГ Групп"</t>
  </si>
  <si>
    <t>ООО «Новосибирскинформсвет»</t>
  </si>
  <si>
    <t>ООО «НСК»</t>
  </si>
  <si>
    <t>П5/159 от 22.05.2017</t>
  </si>
  <si>
    <t>П5/166 от 30.05.2017</t>
  </si>
  <si>
    <t>П5/160 от 23.05.2017</t>
  </si>
  <si>
    <t>ООО «ЗапСибСпецСтройМонтаж НСК»</t>
  </si>
  <si>
    <t>П5/158 от 22.05.2017</t>
  </si>
  <si>
    <t>ООО «ЗапСибСпецСтройМонтаж НСК» ИНН5402584147</t>
  </si>
  <si>
    <t>П5/168 от 30.05.2017</t>
  </si>
  <si>
    <t>ООО «ПТК ЗЖБИ-4»</t>
  </si>
  <si>
    <t>П5/154 от 15.05.2017</t>
  </si>
  <si>
    <t xml:space="preserve"> 30.05.2017</t>
  </si>
  <si>
    <t>ООО "Инмарко-Трейд"</t>
  </si>
  <si>
    <t>69.20.1</t>
  </si>
  <si>
    <t>Оказание услуг по проведению аудиторской проверки бухгалтерской (финансовой) отчетности</t>
  </si>
  <si>
    <t>ООО «Открытые технологии» ИНН5405255422</t>
  </si>
  <si>
    <t>Закупка осуществляется в соответствии с ФЗ №44</t>
  </si>
  <si>
    <t>300</t>
  </si>
  <si>
    <t>85.42</t>
  </si>
  <si>
    <t>Оказание платных образовательных услуг</t>
  </si>
  <si>
    <t>40</t>
  </si>
  <si>
    <t>Вторая декада  июля 2017</t>
  </si>
  <si>
    <t>Автономная некоммерческая организация дополнительного профессионального образования «Корпоративный университет РЖД»</t>
  </si>
  <si>
    <t>Хворов Н.А.</t>
  </si>
  <si>
    <t>Попова А.Ю.</t>
  </si>
  <si>
    <t>Руденко В.Н.</t>
  </si>
  <si>
    <t>Малыхина А.А.</t>
  </si>
  <si>
    <t>Ануфриева Н.В.</t>
  </si>
  <si>
    <t>Шпомер В.О.</t>
  </si>
  <si>
    <t>Чернова Ю.В.</t>
  </si>
  <si>
    <t>Баксалов А.М.</t>
  </si>
  <si>
    <t>Лобов Д.А.</t>
  </si>
  <si>
    <t>Павловская Т.Л.</t>
  </si>
  <si>
    <t>Булгакова Т.В.</t>
  </si>
  <si>
    <t>Рябков А.А.</t>
  </si>
  <si>
    <t>Уткин А.П.</t>
  </si>
  <si>
    <t>Шнапцева Н.Н.</t>
  </si>
  <si>
    <t>Филимоненко Э.К.</t>
  </si>
  <si>
    <t>Руденко К.С.</t>
  </si>
  <si>
    <t>-</t>
  </si>
  <si>
    <t>Закупки у субъектов малого и среднего предпринимательства (рублей с НДС)</t>
  </si>
  <si>
    <t>Август 2017</t>
  </si>
  <si>
    <t>Первая декада  августа 2017</t>
  </si>
  <si>
    <t>11.05.1</t>
  </si>
  <si>
    <t>Поставка пива и пивных напитков</t>
  </si>
  <si>
    <t>Поставка безалкогольных напитков от завода Пепсико Холдингс</t>
  </si>
  <si>
    <t>6000</t>
  </si>
  <si>
    <t>август 2018</t>
  </si>
  <si>
    <t>Вторая декада  августа 2017</t>
  </si>
  <si>
    <t>Вторая декада  октября 2017</t>
  </si>
  <si>
    <t>33.17</t>
  </si>
  <si>
    <t>33.17.11</t>
  </si>
  <si>
    <t>Поставка ПО, оргтехники, расходных материалов и комплектующих для оргтехники</t>
  </si>
  <si>
    <t>Июль, 2018</t>
  </si>
  <si>
    <t>июнь, 2018</t>
  </si>
  <si>
    <t>Вторая декада  ноября 2017</t>
  </si>
  <si>
    <t>10.39</t>
  </si>
  <si>
    <t>усл. ед</t>
  </si>
  <si>
    <t>10.61</t>
  </si>
  <si>
    <t>Поставка сырья для хлебопекарного производства</t>
  </si>
  <si>
    <t>1000</t>
  </si>
  <si>
    <t>22.29.23.110</t>
  </si>
  <si>
    <t>22.29</t>
  </si>
  <si>
    <t>ООО "Триэр-Сибирь, ИНН 5406659298</t>
  </si>
  <si>
    <t>№ 23680/ОАЭ-ОАО «Экспресс-пригород»/2017/НОВ/1</t>
  </si>
  <si>
    <t>П6/180 от 13.06.16</t>
  </si>
  <si>
    <t>№ 23863/ОАЭ-ОАО «Экспресс-пригород»/2017/НОВ/1</t>
  </si>
  <si>
    <t>П6/195 от 13.06.16</t>
  </si>
  <si>
    <t>ООО «СпецПроект»</t>
  </si>
  <si>
    <t>ООО "СИБСТРОЙ"</t>
  </si>
  <si>
    <t>П6/194 от 30.06.2017</t>
  </si>
  <si>
    <t>№ 23776/ОАЭ-ОАО «Экспресс-пригород»/2017/НОВ/1</t>
  </si>
  <si>
    <t>П6/181 от 13.06.2017</t>
  </si>
  <si>
    <t>02.06.2016</t>
  </si>
  <si>
    <t>№ 23807/ОАЭ-ОАО «Экспресс-пригород»/2017/НОВ/1</t>
  </si>
  <si>
    <t>ООО «ДиаСофт»</t>
  </si>
  <si>
    <t>П6/193 от 29.06.2017</t>
  </si>
  <si>
    <t>ИП Романов С.П.</t>
  </si>
  <si>
    <t>ООО "ЗапСибСпецСтройМонтаж НСК"</t>
  </si>
  <si>
    <t>П6/186 от 16.06.2017</t>
  </si>
  <si>
    <t>П6/192 от 26.06.2017</t>
  </si>
  <si>
    <t>ИП Коваленко Оксана Николаевна</t>
  </si>
  <si>
    <t>П6/179 от 13.06.2017</t>
  </si>
  <si>
    <t>ООО "Торэкс-Сибирь"</t>
  </si>
  <si>
    <t>П7/201 от 10.07.2017</t>
  </si>
  <si>
    <t>№ 24609/ЗКТЭ-ОАО «Экспресс-пригород»/2017/НОВ</t>
  </si>
  <si>
    <t>№ 24609/ЗКТЭ-ОАО «Экспресс-пригород»/2017/НОВ/3</t>
  </si>
  <si>
    <t>ОК по 44 ФЗ</t>
  </si>
  <si>
    <t>Внеплановый ремонт билетопечатающих автоматов установленных на станциях и остановочных платформах Новосибирского региона Западно-Сибирской железной дороги</t>
  </si>
  <si>
    <t>52</t>
  </si>
  <si>
    <t>ООО "ДиаСофт" ИНН 5403180281</t>
  </si>
  <si>
    <t>33.12.2</t>
  </si>
  <si>
    <t>Исполнение размещено</t>
  </si>
  <si>
    <t>Размещено</t>
  </si>
  <si>
    <t>ООО «Лидер Аудит»</t>
  </si>
  <si>
    <t>П6/190 от 30.06.2017</t>
  </si>
  <si>
    <t>50441</t>
  </si>
  <si>
    <t>11.07</t>
  </si>
  <si>
    <t>11.0</t>
  </si>
  <si>
    <t xml:space="preserve">46.34.2 </t>
  </si>
  <si>
    <t>П7/204 от 11.07.2017</t>
  </si>
  <si>
    <t xml:space="preserve">134 695,80 </t>
  </si>
  <si>
    <t>3/ЗКТ-ЭП/17</t>
  </si>
  <si>
    <t>3/ЗКТ-ЭП/17/3</t>
  </si>
  <si>
    <t>П8/217 от 01.08.2017</t>
  </si>
  <si>
    <t xml:space="preserve">ООО «Открытые технологии» </t>
  </si>
  <si>
    <t>П7/215 от 31.07.2017</t>
  </si>
  <si>
    <t>П7/205 от 13.07.2017</t>
  </si>
  <si>
    <t>4/ЗКТ-ЭП/17</t>
  </si>
  <si>
    <t>2 446 303,00</t>
  </si>
  <si>
    <t>Договор расторгнут</t>
  </si>
  <si>
    <t>Поставка алкогольной продукции</t>
  </si>
  <si>
    <t>АО "Экспресс-пригород"</t>
  </si>
  <si>
    <t>47.25.1</t>
  </si>
  <si>
    <t>Первая декада  сентября 2017</t>
  </si>
  <si>
    <t>Оказание услуг по обучению технологиям  работы кассира билетного</t>
  </si>
  <si>
    <t>Профессиональная образовательная автономная некоммерческая организация Учебно-методический центр "Экспресс", ИНН 7701064774</t>
  </si>
  <si>
    <t>город Новосибирск</t>
  </si>
  <si>
    <t>Вторая декада  декабря 2017</t>
  </si>
  <si>
    <t>Поставке газеты "Гудок"</t>
  </si>
  <si>
    <t>ОАО «Издательский дом «Гудок» ИНН7701660262</t>
  </si>
  <si>
    <t>14040</t>
  </si>
  <si>
    <t>Вторая декада  Сентября, 2017</t>
  </si>
  <si>
    <t>ООО "Спектра"</t>
  </si>
  <si>
    <t>ООО "Интеграл" ИНН 5406580217</t>
  </si>
  <si>
    <t>2024</t>
  </si>
  <si>
    <t>58.19.19</t>
  </si>
  <si>
    <t>АО «ОТП Банк» ИНН7708001614</t>
  </si>
  <si>
    <t>Бюджет затрат</t>
  </si>
  <si>
    <t>Бюджет капитальных вложений</t>
  </si>
  <si>
    <t>Поставка сливочного маргарина</t>
  </si>
  <si>
    <t>46.38.23</t>
  </si>
  <si>
    <t>46.38</t>
  </si>
  <si>
    <t>46.33</t>
  </si>
  <si>
    <t>46.36</t>
  </si>
  <si>
    <t>ООО "Континент Сибирь" ИНН5407239169</t>
  </si>
  <si>
    <t>Планово-предупредительный ремонт систем пожарной сигнализации на подвижном составе АО "Экспресс-пригород"</t>
  </si>
  <si>
    <t>первая декада   октября 2017</t>
  </si>
  <si>
    <t>ООО "КЛИМАТНСК" ИНН 5406760033</t>
  </si>
  <si>
    <t>ООО "ЕС-техсервис" ИНН 5402553075</t>
  </si>
  <si>
    <t>ООО Сибирская Мебельная Компания "ПрофСтиль" ИНН 5404513790</t>
  </si>
  <si>
    <t>ООО Предприятие противопожарных работ "КЕМПИНГ" ИНН 5402111750</t>
  </si>
  <si>
    <t>ООО "Железнодорожная связь" ИНН 5445112082</t>
  </si>
  <si>
    <t>Поставка переговорных устройств Пассажир-Кассир</t>
  </si>
  <si>
    <t>26.30.2</t>
  </si>
  <si>
    <t>На право заключения договора поставки канцелярских товаров</t>
  </si>
  <si>
    <t>На право заключения договора поставки хозяйственных товаров и товаров галантерейной линии</t>
  </si>
  <si>
    <t>ООО "Авис*С" ИНН 5408305311</t>
  </si>
  <si>
    <t>ООО ТД "АЛЬТИТУДА" ИНН 5402031946</t>
  </si>
  <si>
    <t xml:space="preserve">ООО "Погонажторг-М" ИНН 5404478137 </t>
  </si>
  <si>
    <t>ООО "РемОтдел" ИНН 5405507743</t>
  </si>
  <si>
    <t>ООО "РУСМАСТЕР" ИНН 5407236094</t>
  </si>
  <si>
    <t>ООО "СибТрансСервис" ИНН 5404423681</t>
  </si>
  <si>
    <t>ООО "Миниральные воды Боржоми" ИНН 7703729819</t>
  </si>
  <si>
    <t>ООО "Альянс" ИНН 5404386165</t>
  </si>
  <si>
    <t>ООО ТД "Пломба" ИНН 5433183353</t>
  </si>
  <si>
    <t>Федеральное бюджетное учреждение " Центр лабораторного анализа и технических измерений по Сибирскому федеральному округу" ИНН 5403767763</t>
  </si>
  <si>
    <t xml:space="preserve">Общество с ограниченной ответственностью «Новосибгеомониторинг» ИНН 5405406640 </t>
  </si>
  <si>
    <t>ФБУЗ "Центр гигиены и эпидемиологии по железнодорожному транспорту" ИНН 7701351634</t>
  </si>
  <si>
    <t>первая декада   ноября 2017</t>
  </si>
  <si>
    <t>ноябрь, 2018</t>
  </si>
  <si>
    <t>ОАО "Экспресс-пригород"</t>
  </si>
  <si>
    <t>25.23.14.710</t>
  </si>
  <si>
    <t>Поставка жалюзей, изделий ПВХ, защитных рольставень</t>
  </si>
  <si>
    <t>25.72</t>
  </si>
  <si>
    <t>Поставка закруток, замков и прочих товаров</t>
  </si>
  <si>
    <t>38.1</t>
  </si>
  <si>
    <t>Услуги (работы) по получению лицензии для объекта: «Скважина для обеспечения питьевого и хозяйственно – бытового водоснабжения бытового помещения производственного участка на ст. Иня-Восточная</t>
  </si>
  <si>
    <t>36.00</t>
  </si>
  <si>
    <t>Изготовлению офисной мебели</t>
  </si>
  <si>
    <t>134</t>
  </si>
  <si>
    <t>№25187/ОАЭ-АО «Экспресс-пригород»/2017/НОВ</t>
  </si>
  <si>
    <t>№25187/ОАЭ-АО «Экспресс-пригород»/2017/НОВ/1</t>
  </si>
  <si>
    <t>П8/227 от 03.08.2017</t>
  </si>
  <si>
    <t>03.08.2017</t>
  </si>
  <si>
    <t>ООО «АЛКОмпани ХоРеКа»</t>
  </si>
  <si>
    <t>ООО «АЛКОмпани ХоРеКа» ИНН5404509057</t>
  </si>
  <si>
    <t>16.08.2017</t>
  </si>
  <si>
    <t>2 099 897,00</t>
  </si>
  <si>
    <t>ООО «ПепсиКо Холдингс»</t>
  </si>
  <si>
    <t>П9/230 от 01.09.2017</t>
  </si>
  <si>
    <t>ООО «ТРИЭР-СИБИРЬ»</t>
  </si>
  <si>
    <t>П8/222 от 08.08.2017</t>
  </si>
  <si>
    <t>08.08.2017</t>
  </si>
  <si>
    <t>П8/227 от 21.08.2017</t>
  </si>
  <si>
    <t>21.08.2017</t>
  </si>
  <si>
    <t>Корректировка</t>
  </si>
  <si>
    <t>На право заключения договора поставки овощей, фруктов, грибов, зелени, орехов, замороженных фруктов и ягод</t>
  </si>
  <si>
    <t>На право заключения договора поставки рыбы и морепродуктов</t>
  </si>
  <si>
    <t xml:space="preserve"> -</t>
  </si>
  <si>
    <t>На право заключения договора поставки сыра, масла растительного и майонеза</t>
  </si>
  <si>
    <t>Продажа (поставка) электрической энергии (мощности) для объектов компании, находящихся в Новосибирский районе</t>
  </si>
  <si>
    <t>Продажа (поставка) электрической энергии (мощности) для объектов компании, находящихся в городе Новосибирске</t>
  </si>
  <si>
    <t>Новосибирскэнергосбыт ИНН 5407025576</t>
  </si>
  <si>
    <t>Поставка оборудования для ремонта эскалатора пригородного вокзала</t>
  </si>
  <si>
    <t>Услуги по перезарядке, ремонту, обслуживанию огнетушителей на Пригородном вокзале и собственном подвижном  составе</t>
  </si>
  <si>
    <t>Выполнение работ по ремонту и замене вышедших из строя узлов и деталей климатического и вентиляционного оборудования</t>
  </si>
  <si>
    <t>Услуги по разработке проекта нормативов образования отходов и лимитов на их размещения (ПНООЛР), и оформления паспортов на 16 видов отходов</t>
  </si>
  <si>
    <t>14265</t>
  </si>
  <si>
    <t>Предоставление права использования товарного знака.</t>
  </si>
  <si>
    <t>77.40.1</t>
  </si>
  <si>
    <t>77.40</t>
  </si>
  <si>
    <t>152</t>
  </si>
  <si>
    <t>На право заключения договора оказания услуг по ремонту оргтехники, заправки картриджей и 
ремонту копировальной и печатающей техники</t>
  </si>
  <si>
    <t>46.31</t>
  </si>
  <si>
    <t>На право заключения договора поставки мяса и мясной продукции, мяса птицы, субродуктов, яиц</t>
  </si>
  <si>
    <t>ООО «ТСЦ-ЛИДЕР»                  ИНН 5406675807</t>
  </si>
  <si>
    <t>ООО «Мобайл Клининг»                    ИНН 5404З62157</t>
  </si>
  <si>
    <t>ООО «Новосибирскинформсвет» ИНН 5407193789</t>
  </si>
  <si>
    <t xml:space="preserve">ООО «ОбьТранс»           ИНН 5448451686 </t>
  </si>
  <si>
    <t>ООО "Родник"            ИНН 5403220520</t>
  </si>
  <si>
    <t>ООО «ХозДвор»                      ИНН 5405462690</t>
  </si>
  <si>
    <t>ИП Слынек Т.Н.                      ИНН 540322068210</t>
  </si>
  <si>
    <t>ЗАО "СК Союзлифтмонтаж"        ИНН 5406727910</t>
  </si>
  <si>
    <t>ООО «ЧистоГрад»         ИНН 5406537363</t>
  </si>
  <si>
    <t>ООО «Парк Тайм Сервис»,                      ИНН 5406686823</t>
  </si>
  <si>
    <t>ИП Клименков                      ИНН 540409340380</t>
  </si>
  <si>
    <t>81.29.2</t>
  </si>
  <si>
    <t>81.29.12</t>
  </si>
  <si>
    <t>Очистка от снега крыши здания вокзала</t>
  </si>
  <si>
    <t>ООО "ГАРМЕД.КОМ", ИНН 5408244860</t>
  </si>
  <si>
    <t>ИП Коваленко О.Н., ИНН 551600431165</t>
  </si>
  <si>
    <t>Поставка продуктов питания для нужд отдела</t>
  </si>
  <si>
    <t>ООО "Хорека-Сибирь", ИНН 5404027039</t>
  </si>
  <si>
    <t>ООО УК "Форвард Капитал", ИНН 5402554569</t>
  </si>
  <si>
    <t xml:space="preserve">Поставка муки </t>
  </si>
  <si>
    <t>ЗАО "ТД Борнео", ИНН 5433113660</t>
  </si>
  <si>
    <t>Поставка кондитерских изделий Яшкино и снэковой продукции</t>
  </si>
  <si>
    <t>ООО "КДВ групп", ИНН 7017094419</t>
  </si>
  <si>
    <t>ООО "НТК Сибирь", ИНН 5404518132</t>
  </si>
  <si>
    <t>ООО "Регионпродоптторг", ИНН 5406179206</t>
  </si>
  <si>
    <t>ООО "РЖК-Трейд", ИНН 5409001669</t>
  </si>
  <si>
    <t>ООО ТД "СМК", ИНН 5403353640</t>
  </si>
  <si>
    <t>ООО "Закрома Сибири", ИНН 5402512270</t>
  </si>
  <si>
    <t>ООО "Сибчай-Сервис", ИНН 5404202072</t>
  </si>
  <si>
    <t>ООО "Союз Сервис", ИНН 5403319430</t>
  </si>
  <si>
    <t>ООО "Карачинский источник", ИНН 5415105137</t>
  </si>
  <si>
    <t>ООО "Продсервис", ИНН 5408000895</t>
  </si>
  <si>
    <t>ООО "Трапеза", ИНН 5405467321</t>
  </si>
  <si>
    <t>ООО "СибСнабПродукт", ИНН 5401343452</t>
  </si>
  <si>
    <t>ООО фирма "Вариант А" ИНН 5407137216</t>
  </si>
  <si>
    <t>ООО "ВЕРСТА" ИНН 5404527024</t>
  </si>
  <si>
    <t>ООО "СБК" ИНН5404002588</t>
  </si>
  <si>
    <t>ООО ТД "Экстрасиб, ИНН 5401337956</t>
  </si>
  <si>
    <t>135</t>
  </si>
  <si>
    <t>153</t>
  </si>
  <si>
    <t>Первая декада ноября 2017г</t>
  </si>
  <si>
    <t>56.29</t>
  </si>
  <si>
    <t>пп4</t>
  </si>
  <si>
    <t>Ремонт и техническое обслуживание контрольно-кассовой техники  АМС-100К, АТОЛ 55Ф</t>
  </si>
  <si>
    <t>ООО "Полиграф-защита" ИНН 7723683270</t>
  </si>
  <si>
    <t>ОАО "Алтай-пригород" ИНН2221055435</t>
  </si>
  <si>
    <t>Декабрь, 2020</t>
  </si>
  <si>
    <t>Охрана гостиницы Шерегеш</t>
  </si>
  <si>
    <t>Оказание услуг по охране имущества принадлежащего АО "Экспресс-пригород" с использованием КТС</t>
  </si>
  <si>
    <t>Поставка бланков нестрогого учета</t>
  </si>
  <si>
    <t>20000</t>
  </si>
  <si>
    <t>18.11</t>
  </si>
  <si>
    <t>180000</t>
  </si>
  <si>
    <t>45286555000</t>
  </si>
  <si>
    <t>22.20</t>
  </si>
  <si>
    <t>Содержание, обустройство, проведение ремонтных работ на территории стоянки туристического поезда «Зимняя сказка» и объектов, расположенных на ней</t>
  </si>
  <si>
    <t>Размещение рекламных материалов метрополитен</t>
  </si>
  <si>
    <t>73.12</t>
  </si>
  <si>
    <t>Размещение рекламно-информационных материалов на конкретном сайте</t>
  </si>
  <si>
    <t>ООО "АЛЬТАИР"
ИНН 5403325593</t>
  </si>
  <si>
    <t>ООО "РЕКЛАМНАЯ ГРУППА "ВАВИЛОН" ИНН 5410019484</t>
  </si>
  <si>
    <t>"ВЫБЕРИ РАДИО Н"
ИНН 5407193789</t>
  </si>
  <si>
    <t>ИП ГОРБУНОВ А.В.
ИНН 540451435691</t>
  </si>
  <si>
    <t>ОАО ""ИЗДАТЕЛЬСКИЙ ДОМ "ГУДОК"
ИНН 7701660262</t>
  </si>
  <si>
    <t>ИП Попов Д.А. ИНН 540227527400</t>
  </si>
  <si>
    <t>ИП Крехтунова О.В.
ИНН 422800359011</t>
  </si>
  <si>
    <t>ООО "РЕКЛАМНАЯ КОМПАНИЯ "БРЕНД" (РКБ)"
ИНН 5406577951</t>
  </si>
  <si>
    <t>ИП САБЕНИН В.И.
ИНН  5407193789</t>
  </si>
  <si>
    <t>ООО "Радиогруппа ГПМ"
ИНН 7714618596</t>
  </si>
  <si>
    <t>ООО "НГС.НОВОСТИ"                       ИНН 5407033979</t>
  </si>
  <si>
    <t>Очистка территории от мусора и снега площадки стоянки туристического поезда «Зимняя сказка»</t>
  </si>
  <si>
    <t xml:space="preserve">
81.29</t>
  </si>
  <si>
    <t xml:space="preserve">
81.29.12</t>
  </si>
  <si>
    <t>Поставка шоколадных батончиков,  шоколадок и других товаров</t>
  </si>
  <si>
    <t>Поставка масла сливочного, пасты томатной, сайры консервированной и других продуктов</t>
  </si>
  <si>
    <t>Поставка грудинки соленой, фруктов</t>
  </si>
  <si>
    <t>Поставка бисквита  Чоко-пай, огурцов маринованных, салата из морской капусты и др.</t>
  </si>
  <si>
    <t>Поставка специй, приправ и др.</t>
  </si>
  <si>
    <t>Поставка кетчупа томатного и консервированной продукции.</t>
  </si>
  <si>
    <t>первая декада  декабря 2017</t>
  </si>
  <si>
    <t>Поставка напитков Аквалайф</t>
  </si>
  <si>
    <t>64</t>
  </si>
  <si>
    <t>МТР/ИТ</t>
  </si>
  <si>
    <t>ИТ</t>
  </si>
  <si>
    <t>47.54</t>
  </si>
  <si>
    <t xml:space="preserve">ООО "Сибсветторг"         ИНН 5406778545  </t>
  </si>
  <si>
    <t>Поставка посуды и предметов сервировки одноразовых</t>
  </si>
  <si>
    <t>151</t>
  </si>
  <si>
    <t>197</t>
  </si>
  <si>
    <t>198</t>
  </si>
  <si>
    <t>199</t>
  </si>
  <si>
    <t>212170</t>
  </si>
  <si>
    <t>463</t>
  </si>
  <si>
    <t>112500</t>
  </si>
  <si>
    <t>1391</t>
  </si>
  <si>
    <t>133821</t>
  </si>
  <si>
    <t>2127</t>
  </si>
  <si>
    <t>31705544365</t>
  </si>
  <si>
    <t>П9/247 от 19.09.2017</t>
  </si>
  <si>
    <t>31705581832</t>
  </si>
  <si>
    <t>П9/259 от 29.09.2017</t>
  </si>
  <si>
    <t>АО "ОТП Банк"</t>
  </si>
  <si>
    <t>31705565047</t>
  </si>
  <si>
    <t>ООО ТД "Экстрасиб"</t>
  </si>
  <si>
    <t>П9/253 от 27.09.2017</t>
  </si>
  <si>
    <t>31705558343</t>
  </si>
  <si>
    <t>П9/251 от 25.09.2017</t>
  </si>
  <si>
    <t>АНО Учебно-методический центр "Экспресс"</t>
  </si>
  <si>
    <t>П9/252 от 25.09.2017</t>
  </si>
  <si>
    <t>ООО "ИНТЕГРАЛ"</t>
  </si>
  <si>
    <t>П9/254 от 27.09.2017</t>
  </si>
  <si>
    <t>ООО "Континет-Сибирь"</t>
  </si>
  <si>
    <t>ООО "АльфаТех плюс" ИНН5406134251</t>
  </si>
  <si>
    <t>31705598629</t>
  </si>
  <si>
    <t>П10/269 от 04.10.2017</t>
  </si>
  <si>
    <t>На право заключения договора выполнения работ по капитальному ремонту электропоезда ЭТ2М №124 (8 вагонов) в объеме КР-1</t>
  </si>
  <si>
    <t>Поставка  бланков строгого учета</t>
  </si>
  <si>
    <t>Поставка сметаны и творога</t>
  </si>
  <si>
    <t xml:space="preserve">Поставка бытовых электротоваров </t>
  </si>
  <si>
    <t>31705558315</t>
  </si>
  <si>
    <t>31705565147</t>
  </si>
  <si>
    <t>ООО «ЗапСибСпецСтройМонтаж НСК» ИНН5402584147 Договор Расторгнут</t>
  </si>
  <si>
    <t>Апрель, 2018</t>
  </si>
  <si>
    <t>Оказазание услуг по мойке автомобилей</t>
  </si>
  <si>
    <t>45.20.3</t>
  </si>
  <si>
    <t>Новая запись</t>
  </si>
  <si>
    <t>ИП Адамчик В.Н. ИНН 540506108752</t>
  </si>
  <si>
    <t>49.1</t>
  </si>
  <si>
    <t>49.10</t>
  </si>
  <si>
    <t>Услуги по оформлению проездных документов (билетов) для организованных групп пассажиров на поезда дальнего следования</t>
  </si>
  <si>
    <t xml:space="preserve"> АО "ФЕДЕРАЛЬНАЯ ПАССАЖИРСКАЯ КОМПАНИЯ" 
ИНН 7708709686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</si>
</sst>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</cellStyleXfs>
  <cellXfs count="239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5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/>
    <xf numFmtId="0" fontId="3" fillId="0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7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wrapText="1"/>
    </xf>
    <xf numFmtId="49" fontId="5" fillId="2" borderId="8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6" xfId="2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wrapText="1" shrinkToFit="1"/>
    </xf>
    <xf numFmtId="49" fontId="5" fillId="0" borderId="6" xfId="0" applyNumberFormat="1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wrapText="1" shrinkToFit="1"/>
    </xf>
    <xf numFmtId="0" fontId="5" fillId="0" borderId="8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 wrapText="1" shrinkToFit="1"/>
    </xf>
    <xf numFmtId="0" fontId="5" fillId="2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textRotation="90" wrapText="1" shrinkToFit="1"/>
    </xf>
    <xf numFmtId="49" fontId="5" fillId="0" borderId="8" xfId="0" applyNumberFormat="1" applyFont="1" applyFill="1" applyBorder="1" applyAlignment="1">
      <alignment horizontal="center" textRotation="90" wrapText="1" shrinkToFit="1"/>
    </xf>
    <xf numFmtId="49" fontId="5" fillId="2" borderId="8" xfId="0" applyNumberFormat="1" applyFont="1" applyFill="1" applyBorder="1" applyAlignment="1">
      <alignment horizontal="center" textRotation="90" wrapText="1" shrinkToFit="1"/>
    </xf>
    <xf numFmtId="49" fontId="5" fillId="2" borderId="6" xfId="0" applyNumberFormat="1" applyFont="1" applyFill="1" applyBorder="1" applyAlignment="1">
      <alignment horizontal="center" textRotation="90" wrapText="1" shrinkToFit="1"/>
    </xf>
    <xf numFmtId="4" fontId="5" fillId="2" borderId="8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4" fontId="5" fillId="2" borderId="6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 shrinkToFit="1"/>
    </xf>
    <xf numFmtId="49" fontId="5" fillId="0" borderId="6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 shrinkToFit="1"/>
    </xf>
    <xf numFmtId="0" fontId="8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wrapText="1" shrinkToFit="1"/>
    </xf>
    <xf numFmtId="0" fontId="0" fillId="0" borderId="6" xfId="0" applyBorder="1"/>
    <xf numFmtId="0" fontId="5" fillId="2" borderId="6" xfId="0" applyFont="1" applyFill="1" applyBorder="1" applyAlignment="1">
      <alignment horizontal="center" wrapText="1"/>
    </xf>
    <xf numFmtId="49" fontId="5" fillId="2" borderId="8" xfId="0" applyNumberFormat="1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wrapText="1" shrinkToFit="1"/>
    </xf>
    <xf numFmtId="0" fontId="5" fillId="0" borderId="6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wrapText="1" shrinkToFit="1"/>
    </xf>
    <xf numFmtId="49" fontId="5" fillId="0" borderId="7" xfId="0" applyNumberFormat="1" applyFont="1" applyFill="1" applyBorder="1" applyAlignment="1">
      <alignment horizontal="center" textRotation="90" wrapText="1" shrinkToFit="1"/>
    </xf>
    <xf numFmtId="49" fontId="5" fillId="0" borderId="7" xfId="0" applyNumberFormat="1" applyFont="1" applyFill="1" applyBorder="1" applyAlignment="1">
      <alignment horizontal="center" wrapText="1" shrinkToFit="1"/>
    </xf>
    <xf numFmtId="49" fontId="5" fillId="2" borderId="10" xfId="0" applyNumberFormat="1" applyFont="1" applyFill="1" applyBorder="1" applyAlignment="1">
      <alignment horizontal="center" wrapText="1"/>
    </xf>
    <xf numFmtId="3" fontId="5" fillId="0" borderId="8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0" fontId="5" fillId="2" borderId="6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 shrinkToFit="1"/>
    </xf>
    <xf numFmtId="0" fontId="9" fillId="0" borderId="10" xfId="0" applyFont="1" applyBorder="1" applyAlignment="1">
      <alignment horizontal="center"/>
    </xf>
    <xf numFmtId="0" fontId="5" fillId="0" borderId="2" xfId="0" applyFont="1" applyFill="1" applyBorder="1" applyAlignment="1">
      <alignment horizontal="left" wrapText="1" shrinkToFit="1"/>
    </xf>
    <xf numFmtId="0" fontId="5" fillId="2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 shrinkToFit="1"/>
    </xf>
    <xf numFmtId="0" fontId="5" fillId="0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0" fillId="0" borderId="7" xfId="0" applyBorder="1"/>
    <xf numFmtId="0" fontId="5" fillId="2" borderId="6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wrapText="1" shrinkToFit="1"/>
    </xf>
    <xf numFmtId="0" fontId="5" fillId="0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 wrapText="1" shrinkToFit="1"/>
    </xf>
    <xf numFmtId="49" fontId="5" fillId="2" borderId="6" xfId="0" applyNumberFormat="1" applyFont="1" applyFill="1" applyBorder="1" applyAlignment="1">
      <alignment horizontal="center" vertical="top" wrapText="1" shrinkToFit="1"/>
    </xf>
    <xf numFmtId="0" fontId="5" fillId="0" borderId="8" xfId="0" applyNumberFormat="1" applyFont="1" applyFill="1" applyBorder="1" applyAlignment="1">
      <alignment horizontal="center" wrapText="1" shrinkToFit="1"/>
    </xf>
    <xf numFmtId="3" fontId="5" fillId="0" borderId="8" xfId="0" applyNumberFormat="1" applyFont="1" applyFill="1" applyBorder="1" applyAlignment="1">
      <alignment horizontal="center" wrapText="1" shrinkToFit="1"/>
    </xf>
    <xf numFmtId="14" fontId="5" fillId="0" borderId="8" xfId="0" applyNumberFormat="1" applyFont="1" applyFill="1" applyBorder="1" applyAlignment="1">
      <alignment horizontal="center" wrapText="1" shrinkToFit="1"/>
    </xf>
    <xf numFmtId="4" fontId="5" fillId="0" borderId="8" xfId="0" applyNumberFormat="1" applyFont="1" applyFill="1" applyBorder="1" applyAlignment="1">
      <alignment horizontal="center" wrapText="1" shrinkToFit="1"/>
    </xf>
    <xf numFmtId="1" fontId="5" fillId="2" borderId="8" xfId="0" applyNumberFormat="1" applyFont="1" applyFill="1" applyBorder="1" applyAlignment="1">
      <alignment horizontal="center" wrapText="1"/>
    </xf>
    <xf numFmtId="43" fontId="5" fillId="2" borderId="6" xfId="2" applyFont="1" applyFill="1" applyBorder="1" applyAlignment="1">
      <alignment horizontal="center" wrapText="1"/>
    </xf>
    <xf numFmtId="43" fontId="5" fillId="0" borderId="6" xfId="2" applyFont="1" applyFill="1" applyBorder="1" applyAlignment="1">
      <alignment horizontal="center" wrapText="1"/>
    </xf>
    <xf numFmtId="43" fontId="5" fillId="2" borderId="7" xfId="2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 shrinkToFit="1"/>
    </xf>
    <xf numFmtId="49" fontId="5" fillId="2" borderId="0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textRotation="90" wrapText="1" shrinkToFit="1"/>
    </xf>
    <xf numFmtId="43" fontId="5" fillId="0" borderId="0" xfId="2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43" fontId="5" fillId="2" borderId="0" xfId="2" applyFont="1" applyFill="1" applyBorder="1" applyAlignment="1">
      <alignment horizontal="center" wrapText="1"/>
    </xf>
    <xf numFmtId="0" fontId="0" fillId="0" borderId="0" xfId="0" applyBorder="1"/>
    <xf numFmtId="2" fontId="5" fillId="0" borderId="0" xfId="0" applyNumberFormat="1" applyFont="1" applyFill="1" applyBorder="1" applyAlignment="1">
      <alignment horizontal="center" wrapText="1" shrinkToFit="1"/>
    </xf>
    <xf numFmtId="0" fontId="8" fillId="0" borderId="0" xfId="0" applyFont="1" applyBorder="1" applyAlignment="1">
      <alignment horizontal="left" wrapText="1"/>
    </xf>
    <xf numFmtId="0" fontId="5" fillId="0" borderId="6" xfId="0" applyFont="1" applyBorder="1" applyAlignment="1">
      <alignment textRotation="90"/>
    </xf>
    <xf numFmtId="49" fontId="0" fillId="0" borderId="0" xfId="0" applyNumberFormat="1"/>
    <xf numFmtId="0" fontId="5" fillId="0" borderId="6" xfId="0" applyNumberFormat="1" applyFont="1" applyFill="1" applyBorder="1" applyAlignment="1">
      <alignment horizontal="center" wrapText="1" shrinkToFit="1"/>
    </xf>
    <xf numFmtId="3" fontId="5" fillId="0" borderId="6" xfId="0" applyNumberFormat="1" applyFont="1" applyFill="1" applyBorder="1" applyAlignment="1">
      <alignment horizontal="center" wrapText="1" shrinkToFit="1"/>
    </xf>
    <xf numFmtId="14" fontId="5" fillId="0" borderId="6" xfId="0" applyNumberFormat="1" applyFont="1" applyFill="1" applyBorder="1" applyAlignment="1">
      <alignment horizontal="center" wrapText="1" shrinkToFit="1"/>
    </xf>
    <xf numFmtId="0" fontId="5" fillId="0" borderId="7" xfId="0" applyNumberFormat="1" applyFont="1" applyFill="1" applyBorder="1" applyAlignment="1">
      <alignment horizontal="center" wrapText="1" shrinkToFit="1"/>
    </xf>
    <xf numFmtId="3" fontId="5" fillId="0" borderId="7" xfId="0" applyNumberFormat="1" applyFont="1" applyFill="1" applyBorder="1" applyAlignment="1">
      <alignment horizontal="center" wrapText="1" shrinkToFit="1"/>
    </xf>
    <xf numFmtId="14" fontId="5" fillId="0" borderId="7" xfId="0" applyNumberFormat="1" applyFont="1" applyFill="1" applyBorder="1" applyAlignment="1">
      <alignment horizontal="center" wrapText="1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4" fillId="0" borderId="0" xfId="1" applyNumberFormat="1" applyFill="1" applyBorder="1" applyAlignment="1" applyProtection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 shrinkToFit="1"/>
    </xf>
    <xf numFmtId="0" fontId="6" fillId="0" borderId="6" xfId="0" applyFont="1" applyBorder="1"/>
    <xf numFmtId="0" fontId="5" fillId="0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wrapText="1" shrinkToFit="1"/>
    </xf>
    <xf numFmtId="0" fontId="5" fillId="0" borderId="6" xfId="2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 shrinkToFit="1"/>
    </xf>
    <xf numFmtId="14" fontId="5" fillId="0" borderId="0" xfId="0" applyNumberFormat="1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 shrinkToFit="1"/>
    </xf>
    <xf numFmtId="0" fontId="5" fillId="2" borderId="6" xfId="2" applyNumberFormat="1" applyFont="1" applyFill="1" applyBorder="1" applyAlignment="1">
      <alignment horizontal="center" wrapText="1"/>
    </xf>
    <xf numFmtId="0" fontId="12" fillId="0" borderId="0" xfId="0" applyFont="1"/>
    <xf numFmtId="49" fontId="5" fillId="0" borderId="6" xfId="0" applyNumberFormat="1" applyFont="1" applyFill="1" applyBorder="1" applyAlignment="1">
      <alignment horizontal="center" vertical="top" textRotation="90" wrapText="1" shrinkToFit="1"/>
    </xf>
    <xf numFmtId="49" fontId="5" fillId="0" borderId="8" xfId="0" applyNumberFormat="1" applyFont="1" applyFill="1" applyBorder="1" applyAlignment="1">
      <alignment horizontal="center" vertical="top" textRotation="90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 textRotation="90" wrapText="1" shrinkToFit="1"/>
    </xf>
    <xf numFmtId="3" fontId="5" fillId="2" borderId="0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wrapText="1" shrinkToFit="1"/>
    </xf>
    <xf numFmtId="0" fontId="5" fillId="0" borderId="6" xfId="0" applyNumberFormat="1" applyFont="1" applyFill="1" applyBorder="1" applyAlignment="1">
      <alignment horizontal="center" textRotation="90" wrapText="1" shrinkToFit="1"/>
    </xf>
    <xf numFmtId="0" fontId="5" fillId="2" borderId="6" xfId="0" applyNumberFormat="1" applyFont="1" applyFill="1" applyBorder="1" applyAlignment="1">
      <alignment horizontal="center" wrapText="1" shrinkToFit="1"/>
    </xf>
    <xf numFmtId="0" fontId="5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 shrinkToFit="1"/>
    </xf>
    <xf numFmtId="0" fontId="5" fillId="0" borderId="7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 shrinkToFit="1"/>
    </xf>
    <xf numFmtId="164" fontId="5" fillId="0" borderId="6" xfId="0" applyNumberFormat="1" applyFont="1" applyFill="1" applyBorder="1" applyAlignment="1">
      <alignment horizontal="center" wrapText="1" shrinkToFit="1"/>
    </xf>
    <xf numFmtId="3" fontId="5" fillId="3" borderId="6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wrapText="1"/>
    </xf>
    <xf numFmtId="0" fontId="0" fillId="2" borderId="6" xfId="0" applyFill="1" applyBorder="1"/>
    <xf numFmtId="4" fontId="5" fillId="2" borderId="8" xfId="0" applyNumberFormat="1" applyFont="1" applyFill="1" applyBorder="1" applyAlignment="1">
      <alignment horizontal="center" wrapText="1" shrinkToFit="1"/>
    </xf>
    <xf numFmtId="14" fontId="5" fillId="2" borderId="8" xfId="0" applyNumberFormat="1" applyFont="1" applyFill="1" applyBorder="1" applyAlignment="1">
      <alignment horizontal="center" wrapText="1" shrinkToFit="1"/>
    </xf>
    <xf numFmtId="3" fontId="5" fillId="2" borderId="8" xfId="0" applyNumberFormat="1" applyFont="1" applyFill="1" applyBorder="1" applyAlignment="1">
      <alignment horizontal="center" wrapText="1" shrinkToFit="1"/>
    </xf>
    <xf numFmtId="0" fontId="5" fillId="2" borderId="8" xfId="0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center" wrapText="1" shrinkToFit="1"/>
    </xf>
    <xf numFmtId="0" fontId="5" fillId="2" borderId="8" xfId="0" applyNumberFormat="1" applyFont="1" applyFill="1" applyBorder="1" applyAlignment="1">
      <alignment horizontal="center" wrapText="1"/>
    </xf>
    <xf numFmtId="2" fontId="5" fillId="2" borderId="8" xfId="0" applyNumberFormat="1" applyFont="1" applyFill="1" applyBorder="1" applyAlignment="1">
      <alignment horizontal="center" wrapText="1" shrinkToFit="1"/>
    </xf>
    <xf numFmtId="2" fontId="8" fillId="2" borderId="6" xfId="0" applyNumberFormat="1" applyFont="1" applyFill="1" applyBorder="1" applyAlignment="1">
      <alignment horizontal="center"/>
    </xf>
    <xf numFmtId="4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3" fontId="8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 wrapText="1" shrinkToFit="1"/>
    </xf>
    <xf numFmtId="0" fontId="5" fillId="2" borderId="10" xfId="0" applyFont="1" applyFill="1" applyBorder="1" applyAlignment="1">
      <alignment horizontal="left" wrapText="1" shrinkToFit="1"/>
    </xf>
    <xf numFmtId="3" fontId="5" fillId="2" borderId="6" xfId="0" applyNumberFormat="1" applyFont="1" applyFill="1" applyBorder="1" applyAlignment="1">
      <alignment horizontal="center" wrapText="1" shrinkToFit="1"/>
    </xf>
    <xf numFmtId="165" fontId="5" fillId="0" borderId="6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0" fontId="5" fillId="0" borderId="6" xfId="5" applyFont="1" applyFill="1" applyBorder="1" applyAlignment="1">
      <alignment wrapText="1"/>
    </xf>
    <xf numFmtId="49" fontId="5" fillId="0" borderId="6" xfId="5" applyNumberFormat="1" applyFont="1" applyFill="1" applyBorder="1" applyAlignment="1">
      <alignment horizontal="center" wrapText="1"/>
    </xf>
    <xf numFmtId="0" fontId="12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 wrapText="1" shrinkToFit="1"/>
    </xf>
    <xf numFmtId="0" fontId="5" fillId="3" borderId="6" xfId="0" applyFont="1" applyFill="1" applyBorder="1" applyAlignment="1">
      <alignment horizontal="center" wrapText="1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0" borderId="6" xfId="0" applyFont="1" applyBorder="1"/>
    <xf numFmtId="0" fontId="3" fillId="2" borderId="6" xfId="0" applyFont="1" applyFill="1" applyBorder="1" applyAlignment="1"/>
    <xf numFmtId="49" fontId="3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textRotation="90" wrapText="1"/>
    </xf>
    <xf numFmtId="0" fontId="3" fillId="0" borderId="6" xfId="0" applyNumberFormat="1" applyFont="1" applyFill="1" applyBorder="1" applyAlignment="1">
      <alignment horizontal="center"/>
    </xf>
    <xf numFmtId="49" fontId="4" fillId="0" borderId="6" xfId="1" applyNumberFormat="1" applyFill="1" applyBorder="1" applyAlignment="1" applyProtection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</cellXfs>
  <cellStyles count="9">
    <cellStyle name="Гиперссылка" xfId="1" builtinId="8"/>
    <cellStyle name="Гиперссылка 2" xfId="4"/>
    <cellStyle name="Денежный 2" xfId="6"/>
    <cellStyle name="Обычный" xfId="0" builtinId="0"/>
    <cellStyle name="Обычный 2" xfId="3"/>
    <cellStyle name="Обычный 2 2" xfId="7"/>
    <cellStyle name="Обычный 3" xfId="5"/>
    <cellStyle name="Финансовый" xfId="2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press-prigorod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83"/>
  <sheetViews>
    <sheetView tabSelected="1" topLeftCell="A12" zoomScale="85" zoomScaleNormal="85" workbookViewId="0">
      <pane ySplit="4" topLeftCell="A196" activePane="bottomLeft" state="frozen"/>
      <selection activeCell="A12" sqref="A12"/>
      <selection pane="bottomLeft" activeCell="K201" sqref="K201"/>
    </sheetView>
  </sheetViews>
  <sheetFormatPr defaultRowHeight="15" x14ac:dyDescent="0.25"/>
  <cols>
    <col min="1" max="1" width="16.7109375" customWidth="1"/>
    <col min="2" max="2" width="10.5703125" customWidth="1"/>
    <col min="3" max="3" width="3.7109375" customWidth="1"/>
    <col min="4" max="4" width="7.5703125" customWidth="1"/>
    <col min="5" max="5" width="8.5703125" customWidth="1"/>
    <col min="6" max="6" width="21" customWidth="1"/>
    <col min="7" max="7" width="18.28515625" customWidth="1"/>
    <col min="8" max="8" width="5.85546875" customWidth="1"/>
    <col min="9" max="9" width="6.140625" customWidth="1"/>
    <col min="10" max="10" width="9.7109375" customWidth="1"/>
    <col min="11" max="11" width="6.28515625" customWidth="1"/>
    <col min="12" max="12" width="5.28515625" customWidth="1"/>
    <col min="13" max="13" width="18.85546875" customWidth="1"/>
    <col min="14" max="14" width="12.140625" customWidth="1"/>
    <col min="15" max="15" width="11.7109375" customWidth="1"/>
    <col min="16" max="16" width="10.85546875" customWidth="1"/>
    <col min="17" max="17" width="6.140625" customWidth="1"/>
    <col min="18" max="18" width="6.7109375" style="61" customWidth="1"/>
    <col min="19" max="19" width="8.5703125" customWidth="1"/>
    <col min="20" max="20" width="10.42578125" customWidth="1"/>
    <col min="21" max="21" width="7.85546875" customWidth="1"/>
    <col min="22" max="22" width="9.140625" customWidth="1"/>
    <col min="23" max="24" width="14.7109375" customWidth="1"/>
    <col min="25" max="25" width="12.28515625" customWidth="1"/>
    <col min="26" max="26" width="13.85546875" customWidth="1"/>
    <col min="27" max="27" width="9" customWidth="1"/>
    <col min="28" max="28" width="12.42578125" customWidth="1"/>
    <col min="29" max="29" width="9.140625" style="64" customWidth="1"/>
    <col min="30" max="30" width="9.140625" customWidth="1"/>
    <col min="31" max="31" width="10.140625" customWidth="1"/>
    <col min="32" max="32" width="9.140625" customWidth="1"/>
    <col min="33" max="33" width="7.5703125" customWidth="1"/>
    <col min="34" max="34" width="10.140625" customWidth="1"/>
    <col min="35" max="35" width="9.85546875" customWidth="1"/>
    <col min="36" max="36" width="9.140625" customWidth="1"/>
    <col min="37" max="37" width="10.140625" customWidth="1"/>
    <col min="38" max="38" width="11.5703125" customWidth="1"/>
    <col min="39" max="39" width="11" customWidth="1"/>
    <col min="40" max="40" width="11.42578125" customWidth="1"/>
    <col min="41" max="41" width="12.7109375" customWidth="1"/>
    <col min="42" max="42" width="13" customWidth="1"/>
    <col min="43" max="43" width="10.140625" customWidth="1"/>
    <col min="44" max="49" width="9.140625" customWidth="1"/>
    <col min="50" max="51" width="12.140625" customWidth="1"/>
    <col min="52" max="52" width="9.140625" customWidth="1"/>
    <col min="53" max="53" width="10.85546875" customWidth="1"/>
    <col min="54" max="54" width="11.28515625" customWidth="1"/>
    <col min="55" max="55" width="10.28515625" customWidth="1"/>
    <col min="56" max="56" width="10.85546875" customWidth="1"/>
    <col min="57" max="57" width="10" customWidth="1"/>
    <col min="58" max="59" width="9.140625" customWidth="1"/>
    <col min="60" max="60" width="10" customWidth="1"/>
    <col min="61" max="62" width="9.140625" customWidth="1"/>
    <col min="63" max="63" width="18.85546875" customWidth="1"/>
    <col min="64" max="64" width="13.85546875" customWidth="1"/>
  </cols>
  <sheetData>
    <row r="1" spans="1:65" x14ac:dyDescent="0.25">
      <c r="C1" s="228" t="s">
        <v>71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30"/>
    </row>
    <row r="2" spans="1:65" x14ac:dyDescent="0.25">
      <c r="C2" s="231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3"/>
    </row>
    <row r="3" spans="1:65" x14ac:dyDescent="0.25">
      <c r="C3" s="231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3"/>
    </row>
    <row r="4" spans="1:65" ht="15.75" x14ac:dyDescent="0.25">
      <c r="C4" s="1"/>
      <c r="D4" s="226" t="s">
        <v>0</v>
      </c>
      <c r="E4" s="226"/>
      <c r="F4" s="226"/>
      <c r="G4" s="226"/>
      <c r="H4" s="234" t="s">
        <v>67</v>
      </c>
      <c r="I4" s="234"/>
      <c r="J4" s="234"/>
      <c r="K4" s="234"/>
      <c r="L4" s="234"/>
      <c r="M4" s="234"/>
      <c r="N4" s="234"/>
      <c r="O4" s="234"/>
      <c r="P4" s="234"/>
      <c r="Q4" s="62"/>
      <c r="R4" s="59"/>
      <c r="S4" s="3"/>
      <c r="T4" s="3"/>
      <c r="U4" s="3"/>
      <c r="V4" s="3"/>
      <c r="W4" s="3"/>
      <c r="X4" s="3"/>
      <c r="Y4" s="3"/>
      <c r="Z4" s="3"/>
      <c r="AA4" s="3"/>
      <c r="AB4" s="3"/>
      <c r="AC4" s="62"/>
      <c r="AD4" s="3"/>
      <c r="AE4" s="2"/>
      <c r="AF4" s="4"/>
      <c r="AG4" s="4"/>
      <c r="AH4" s="5"/>
      <c r="AI4" s="6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6"/>
      <c r="AX4" s="6"/>
      <c r="AY4" s="6"/>
      <c r="AZ4" s="6"/>
      <c r="BA4" s="6"/>
      <c r="BB4" s="6"/>
      <c r="BC4" s="5"/>
      <c r="BD4" s="5"/>
      <c r="BE4" s="5"/>
      <c r="BF4" s="5"/>
      <c r="BG4" s="5"/>
      <c r="BH4" s="5"/>
      <c r="BI4" s="5"/>
      <c r="BJ4" s="7"/>
    </row>
    <row r="5" spans="1:65" ht="15.75" x14ac:dyDescent="0.25">
      <c r="C5" s="1"/>
      <c r="D5" s="226" t="s">
        <v>1</v>
      </c>
      <c r="E5" s="226"/>
      <c r="F5" s="226"/>
      <c r="G5" s="226"/>
      <c r="H5" s="227" t="s">
        <v>68</v>
      </c>
      <c r="I5" s="227"/>
      <c r="J5" s="227"/>
      <c r="K5" s="227"/>
      <c r="L5" s="227"/>
      <c r="M5" s="227"/>
      <c r="N5" s="227"/>
      <c r="O5" s="227"/>
      <c r="P5" s="227"/>
      <c r="Q5" s="60"/>
      <c r="R5" s="59"/>
      <c r="S5" s="3"/>
      <c r="T5" s="3"/>
      <c r="U5" s="3"/>
      <c r="V5" s="3"/>
      <c r="W5" s="3"/>
      <c r="X5" s="3"/>
      <c r="Y5" s="3"/>
      <c r="Z5" s="3"/>
      <c r="AA5" s="3"/>
      <c r="AB5" s="3"/>
      <c r="AC5" s="62"/>
      <c r="AD5" s="3"/>
      <c r="AE5" s="2"/>
      <c r="AF5" s="4"/>
      <c r="AG5" s="4"/>
      <c r="AH5" s="5"/>
      <c r="AI5" s="6"/>
      <c r="AJ5" s="6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  <c r="AY5" s="6"/>
      <c r="AZ5" s="6"/>
      <c r="BA5" s="6"/>
      <c r="BB5" s="6"/>
      <c r="BC5" s="5"/>
      <c r="BD5" s="5"/>
      <c r="BE5" s="5"/>
      <c r="BF5" s="5"/>
      <c r="BG5" s="5"/>
      <c r="BH5" s="5"/>
      <c r="BI5" s="5"/>
      <c r="BJ5" s="7"/>
    </row>
    <row r="6" spans="1:65" ht="15.75" x14ac:dyDescent="0.25">
      <c r="C6" s="1"/>
      <c r="D6" s="226" t="s">
        <v>2</v>
      </c>
      <c r="E6" s="226"/>
      <c r="F6" s="226"/>
      <c r="G6" s="226"/>
      <c r="H6" s="227" t="s">
        <v>69</v>
      </c>
      <c r="I6" s="227"/>
      <c r="J6" s="227"/>
      <c r="K6" s="227"/>
      <c r="L6" s="227"/>
      <c r="M6" s="227"/>
      <c r="N6" s="227"/>
      <c r="O6" s="227"/>
      <c r="P6" s="227"/>
      <c r="Q6" s="60"/>
      <c r="R6" s="59"/>
      <c r="S6" s="3"/>
      <c r="T6" s="3"/>
      <c r="U6" s="3"/>
      <c r="V6" s="3"/>
      <c r="W6" s="3"/>
      <c r="X6" s="3"/>
      <c r="Y6" s="3"/>
      <c r="Z6" s="3"/>
      <c r="AA6" s="3"/>
      <c r="AB6" s="3"/>
      <c r="AC6" s="62"/>
      <c r="AD6" s="3"/>
      <c r="AE6" s="2"/>
      <c r="AF6" s="4"/>
      <c r="AG6" s="4"/>
      <c r="AH6" s="5"/>
      <c r="AI6" s="6"/>
      <c r="AJ6" s="6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5"/>
      <c r="BD6" s="5"/>
      <c r="BE6" s="5"/>
      <c r="BF6" s="5"/>
      <c r="BG6" s="5"/>
      <c r="BH6" s="5"/>
      <c r="BI6" s="5"/>
      <c r="BJ6" s="7"/>
    </row>
    <row r="7" spans="1:65" ht="15.75" x14ac:dyDescent="0.25">
      <c r="D7" s="226" t="s">
        <v>3</v>
      </c>
      <c r="E7" s="226"/>
      <c r="F7" s="226"/>
      <c r="G7" s="226"/>
      <c r="H7" s="237" t="s">
        <v>70</v>
      </c>
      <c r="I7" s="237"/>
      <c r="J7" s="237"/>
      <c r="K7" s="237"/>
      <c r="L7" s="237"/>
      <c r="M7" s="237"/>
      <c r="N7" s="237"/>
      <c r="O7" s="237"/>
      <c r="P7" s="237"/>
      <c r="Q7" s="128"/>
      <c r="R7" s="60"/>
      <c r="S7" s="3"/>
      <c r="T7" s="3"/>
      <c r="U7" s="3"/>
      <c r="V7" s="3"/>
      <c r="W7" s="3"/>
      <c r="X7" s="3"/>
      <c r="Y7" s="3"/>
      <c r="Z7" s="3"/>
      <c r="AA7" s="3"/>
      <c r="AB7" s="3"/>
      <c r="AC7" s="62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5" ht="15.75" x14ac:dyDescent="0.25">
      <c r="D8" s="226" t="s">
        <v>4</v>
      </c>
      <c r="E8" s="226"/>
      <c r="F8" s="226"/>
      <c r="G8" s="226"/>
      <c r="H8" s="236">
        <v>5407193789</v>
      </c>
      <c r="I8" s="236"/>
      <c r="J8" s="236"/>
      <c r="K8" s="236"/>
      <c r="L8" s="236"/>
      <c r="M8" s="236"/>
      <c r="N8" s="236"/>
      <c r="O8" s="236"/>
      <c r="P8" s="236"/>
      <c r="Q8" s="129"/>
      <c r="R8" s="60"/>
      <c r="S8" s="3"/>
      <c r="T8" s="8"/>
      <c r="U8" s="8"/>
      <c r="V8" s="8"/>
      <c r="W8" s="8"/>
      <c r="X8" s="8"/>
      <c r="Y8" s="8"/>
      <c r="Z8" s="8"/>
      <c r="AA8" s="8"/>
      <c r="AB8" s="8"/>
      <c r="AC8" s="62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5" ht="15.75" x14ac:dyDescent="0.25">
      <c r="D9" s="226" t="s">
        <v>5</v>
      </c>
      <c r="E9" s="226"/>
      <c r="F9" s="226"/>
      <c r="G9" s="226"/>
      <c r="H9" s="236">
        <v>540701001</v>
      </c>
      <c r="I9" s="236"/>
      <c r="J9" s="236"/>
      <c r="K9" s="236"/>
      <c r="L9" s="236"/>
      <c r="M9" s="236"/>
      <c r="N9" s="236"/>
      <c r="O9" s="236"/>
      <c r="P9" s="236"/>
      <c r="Q9" s="129"/>
      <c r="R9" s="60"/>
      <c r="S9" s="3"/>
      <c r="T9" s="8"/>
      <c r="U9" s="8"/>
      <c r="V9" s="8"/>
      <c r="W9" s="8"/>
      <c r="X9" s="8"/>
      <c r="Y9" s="8"/>
      <c r="Z9" s="8"/>
      <c r="AA9" s="8"/>
      <c r="AB9" s="8"/>
      <c r="AC9" s="6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5" ht="15.75" x14ac:dyDescent="0.25">
      <c r="D10" s="226" t="s">
        <v>6</v>
      </c>
      <c r="E10" s="226"/>
      <c r="F10" s="226"/>
      <c r="G10" s="226"/>
      <c r="H10" s="236">
        <v>50401000000</v>
      </c>
      <c r="I10" s="236"/>
      <c r="J10" s="236"/>
      <c r="K10" s="236"/>
      <c r="L10" s="236"/>
      <c r="M10" s="236"/>
      <c r="N10" s="236"/>
      <c r="O10" s="236"/>
      <c r="P10" s="236"/>
      <c r="Q10" s="129"/>
      <c r="R10" s="60"/>
      <c r="S10" s="3"/>
      <c r="T10" s="8"/>
      <c r="U10" s="8"/>
      <c r="V10" s="8"/>
      <c r="W10" s="8"/>
      <c r="X10" s="8"/>
      <c r="Y10" s="8"/>
      <c r="Z10" s="8"/>
      <c r="AA10" s="8"/>
      <c r="AB10" s="8"/>
      <c r="AC10" s="6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5" ht="15.75" x14ac:dyDescent="0.25">
      <c r="D11" s="9"/>
      <c r="E11" s="10"/>
      <c r="F11" s="11"/>
      <c r="G11" s="12"/>
      <c r="H11" s="12"/>
      <c r="I11" s="12"/>
      <c r="J11" s="12"/>
      <c r="K11" s="12"/>
      <c r="L11" s="10"/>
      <c r="M11" s="10"/>
      <c r="N11" s="10"/>
      <c r="O11" s="10"/>
      <c r="P11" s="11"/>
      <c r="Q11" s="9"/>
      <c r="R11" s="60"/>
      <c r="S11" s="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5" ht="15" customHeight="1" x14ac:dyDescent="0.25">
      <c r="A12" t="s">
        <v>423</v>
      </c>
      <c r="C12" s="217" t="s">
        <v>7</v>
      </c>
      <c r="D12" s="223" t="s">
        <v>72</v>
      </c>
      <c r="E12" s="223" t="s">
        <v>73</v>
      </c>
      <c r="F12" s="200" t="s">
        <v>79</v>
      </c>
      <c r="G12" s="203"/>
      <c r="H12" s="203"/>
      <c r="I12" s="203"/>
      <c r="J12" s="203"/>
      <c r="K12" s="203"/>
      <c r="L12" s="203"/>
      <c r="M12" s="203"/>
      <c r="N12" s="203"/>
      <c r="O12" s="201"/>
      <c r="P12" s="204" t="s">
        <v>77</v>
      </c>
      <c r="Q12" s="223" t="s">
        <v>698</v>
      </c>
      <c r="R12" s="214" t="s">
        <v>8</v>
      </c>
      <c r="S12" s="217" t="s">
        <v>9</v>
      </c>
      <c r="T12" s="206" t="s">
        <v>10</v>
      </c>
      <c r="U12" s="206" t="s">
        <v>11</v>
      </c>
      <c r="V12" s="204" t="s">
        <v>12</v>
      </c>
      <c r="W12" s="210" t="s">
        <v>78</v>
      </c>
      <c r="X12" s="219"/>
      <c r="Y12" s="219"/>
      <c r="Z12" s="211"/>
      <c r="AA12" s="210" t="s">
        <v>13</v>
      </c>
      <c r="AB12" s="211"/>
      <c r="AC12" s="206" t="s">
        <v>14</v>
      </c>
      <c r="AD12" s="204" t="s">
        <v>15</v>
      </c>
      <c r="AE12" s="199" t="s">
        <v>16</v>
      </c>
      <c r="AF12" s="204" t="s">
        <v>65</v>
      </c>
      <c r="AG12" s="204" t="s">
        <v>66</v>
      </c>
      <c r="AH12" s="206" t="s">
        <v>17</v>
      </c>
      <c r="AI12" s="206" t="s">
        <v>18</v>
      </c>
      <c r="AJ12" s="199" t="s">
        <v>19</v>
      </c>
      <c r="AK12" s="199" t="s">
        <v>20</v>
      </c>
      <c r="AL12" s="200" t="s">
        <v>21</v>
      </c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1"/>
      <c r="BK12" s="199" t="s">
        <v>22</v>
      </c>
      <c r="BL12" s="53"/>
    </row>
    <row r="13" spans="1:65" ht="93" customHeight="1" x14ac:dyDescent="0.25">
      <c r="B13" s="223" t="s">
        <v>837</v>
      </c>
      <c r="C13" s="238"/>
      <c r="D13" s="235"/>
      <c r="E13" s="235"/>
      <c r="F13" s="204" t="s">
        <v>23</v>
      </c>
      <c r="G13" s="204" t="s">
        <v>74</v>
      </c>
      <c r="H13" s="200" t="s">
        <v>75</v>
      </c>
      <c r="I13" s="201"/>
      <c r="J13" s="204" t="s">
        <v>24</v>
      </c>
      <c r="K13" s="200" t="s">
        <v>76</v>
      </c>
      <c r="L13" s="201"/>
      <c r="M13" s="204" t="s">
        <v>372</v>
      </c>
      <c r="N13" s="200" t="s">
        <v>25</v>
      </c>
      <c r="O13" s="201"/>
      <c r="P13" s="209"/>
      <c r="Q13" s="224"/>
      <c r="R13" s="215"/>
      <c r="S13" s="218"/>
      <c r="T13" s="207"/>
      <c r="U13" s="207"/>
      <c r="V13" s="209"/>
      <c r="W13" s="220"/>
      <c r="X13" s="221"/>
      <c r="Y13" s="221"/>
      <c r="Z13" s="222"/>
      <c r="AA13" s="212"/>
      <c r="AB13" s="213"/>
      <c r="AC13" s="207"/>
      <c r="AD13" s="209"/>
      <c r="AE13" s="225"/>
      <c r="AF13" s="209"/>
      <c r="AG13" s="209"/>
      <c r="AH13" s="207"/>
      <c r="AI13" s="207"/>
      <c r="AJ13" s="199"/>
      <c r="AK13" s="199"/>
      <c r="AL13" s="200" t="s">
        <v>28</v>
      </c>
      <c r="AM13" s="203"/>
      <c r="AN13" s="203"/>
      <c r="AO13" s="203"/>
      <c r="AP13" s="203"/>
      <c r="AQ13" s="203"/>
      <c r="AR13" s="203"/>
      <c r="AS13" s="203"/>
      <c r="AT13" s="203"/>
      <c r="AU13" s="203"/>
      <c r="AV13" s="201"/>
      <c r="AW13" s="200" t="s">
        <v>29</v>
      </c>
      <c r="AX13" s="203"/>
      <c r="AY13" s="203"/>
      <c r="AZ13" s="201"/>
      <c r="BA13" s="204" t="s">
        <v>30</v>
      </c>
      <c r="BB13" s="200" t="s">
        <v>31</v>
      </c>
      <c r="BC13" s="201"/>
      <c r="BD13" s="200" t="s">
        <v>734</v>
      </c>
      <c r="BE13" s="201"/>
      <c r="BF13" s="204" t="s">
        <v>32</v>
      </c>
      <c r="BG13" s="204" t="s">
        <v>785</v>
      </c>
      <c r="BH13" s="204" t="s">
        <v>33</v>
      </c>
      <c r="BI13" s="138" t="s">
        <v>34</v>
      </c>
      <c r="BJ13" s="138" t="s">
        <v>35</v>
      </c>
      <c r="BK13" s="199"/>
      <c r="BL13" s="53"/>
    </row>
    <row r="14" spans="1:65" ht="132.75" customHeight="1" x14ac:dyDescent="0.25">
      <c r="B14" s="235"/>
      <c r="C14" s="218"/>
      <c r="D14" s="224"/>
      <c r="E14" s="224"/>
      <c r="F14" s="205"/>
      <c r="G14" s="205"/>
      <c r="H14" s="15" t="s">
        <v>36</v>
      </c>
      <c r="I14" s="16" t="s">
        <v>37</v>
      </c>
      <c r="J14" s="205"/>
      <c r="K14" s="15" t="s">
        <v>38</v>
      </c>
      <c r="L14" s="16" t="s">
        <v>39</v>
      </c>
      <c r="M14" s="205"/>
      <c r="N14" s="17" t="s">
        <v>40</v>
      </c>
      <c r="O14" s="17" t="s">
        <v>41</v>
      </c>
      <c r="P14" s="205"/>
      <c r="Q14" s="127" t="s">
        <v>42</v>
      </c>
      <c r="R14" s="216"/>
      <c r="S14" s="78" t="s">
        <v>42</v>
      </c>
      <c r="T14" s="208"/>
      <c r="U14" s="208"/>
      <c r="V14" s="205"/>
      <c r="W14" s="17" t="s">
        <v>43</v>
      </c>
      <c r="X14" s="17" t="s">
        <v>44</v>
      </c>
      <c r="Y14" s="17" t="s">
        <v>45</v>
      </c>
      <c r="Z14" s="17" t="s">
        <v>46</v>
      </c>
      <c r="AA14" s="19" t="s">
        <v>26</v>
      </c>
      <c r="AB14" s="17" t="s">
        <v>27</v>
      </c>
      <c r="AC14" s="208"/>
      <c r="AD14" s="205"/>
      <c r="AE14" s="225"/>
      <c r="AF14" s="205"/>
      <c r="AG14" s="205"/>
      <c r="AH14" s="208"/>
      <c r="AI14" s="208"/>
      <c r="AJ14" s="17" t="s">
        <v>47</v>
      </c>
      <c r="AK14" s="199"/>
      <c r="AL14" s="17" t="s">
        <v>48</v>
      </c>
      <c r="AM14" s="17" t="s">
        <v>49</v>
      </c>
      <c r="AN14" s="17" t="s">
        <v>50</v>
      </c>
      <c r="AO14" s="17" t="s">
        <v>51</v>
      </c>
      <c r="AP14" s="17" t="s">
        <v>52</v>
      </c>
      <c r="AQ14" s="17" t="s">
        <v>53</v>
      </c>
      <c r="AR14" s="17" t="s">
        <v>54</v>
      </c>
      <c r="AS14" s="17" t="s">
        <v>55</v>
      </c>
      <c r="AT14" s="17" t="s">
        <v>56</v>
      </c>
      <c r="AU14" s="17" t="s">
        <v>57</v>
      </c>
      <c r="AV14" s="17" t="s">
        <v>58</v>
      </c>
      <c r="AW14" s="17" t="s">
        <v>59</v>
      </c>
      <c r="AX14" s="17" t="s">
        <v>60</v>
      </c>
      <c r="AY14" s="17" t="s">
        <v>61</v>
      </c>
      <c r="AZ14" s="17" t="s">
        <v>62</v>
      </c>
      <c r="BA14" s="205"/>
      <c r="BB14" s="17" t="s">
        <v>63</v>
      </c>
      <c r="BC14" s="17" t="s">
        <v>64</v>
      </c>
      <c r="BD14" s="135" t="s">
        <v>63</v>
      </c>
      <c r="BE14" s="135" t="s">
        <v>64</v>
      </c>
      <c r="BF14" s="205"/>
      <c r="BG14" s="205"/>
      <c r="BH14" s="205"/>
      <c r="BI14" s="139"/>
      <c r="BJ14" s="139"/>
      <c r="BK14" s="199"/>
      <c r="BL14" s="53"/>
    </row>
    <row r="15" spans="1:65" s="18" customFormat="1" ht="12" x14ac:dyDescent="0.2">
      <c r="C15" s="17">
        <v>1</v>
      </c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17">
        <v>8</v>
      </c>
      <c r="K15" s="17">
        <v>9</v>
      </c>
      <c r="L15" s="17">
        <v>10</v>
      </c>
      <c r="M15" s="17">
        <v>11</v>
      </c>
      <c r="N15" s="17">
        <v>12</v>
      </c>
      <c r="O15" s="17">
        <v>13</v>
      </c>
      <c r="P15" s="17">
        <v>14</v>
      </c>
      <c r="Q15" s="126">
        <v>15</v>
      </c>
      <c r="R15" s="58">
        <v>16</v>
      </c>
      <c r="S15" s="17">
        <v>17</v>
      </c>
      <c r="T15" s="17">
        <v>18</v>
      </c>
      <c r="U15" s="17">
        <v>19</v>
      </c>
      <c r="V15" s="17">
        <v>20</v>
      </c>
      <c r="W15" s="17">
        <v>21</v>
      </c>
      <c r="X15" s="17">
        <v>22</v>
      </c>
      <c r="Y15" s="17">
        <v>23</v>
      </c>
      <c r="Z15" s="17">
        <v>24</v>
      </c>
      <c r="AA15" s="17">
        <v>25</v>
      </c>
      <c r="AB15" s="17">
        <v>26</v>
      </c>
      <c r="AC15" s="57">
        <v>27</v>
      </c>
      <c r="AD15" s="17">
        <v>28</v>
      </c>
      <c r="AE15" s="17">
        <v>29</v>
      </c>
      <c r="AF15" s="17">
        <v>30</v>
      </c>
      <c r="AG15" s="17">
        <v>31</v>
      </c>
      <c r="AH15" s="17">
        <v>32</v>
      </c>
      <c r="AI15" s="17">
        <v>33</v>
      </c>
      <c r="AJ15" s="17">
        <v>34</v>
      </c>
      <c r="AK15" s="17">
        <v>35</v>
      </c>
      <c r="AL15" s="17">
        <v>36</v>
      </c>
      <c r="AM15" s="17">
        <v>37</v>
      </c>
      <c r="AN15" s="17">
        <v>38</v>
      </c>
      <c r="AO15" s="17">
        <v>39</v>
      </c>
      <c r="AP15" s="17">
        <v>40</v>
      </c>
      <c r="AQ15" s="17">
        <v>41</v>
      </c>
      <c r="AR15" s="17">
        <v>42</v>
      </c>
      <c r="AS15" s="17">
        <v>43</v>
      </c>
      <c r="AT15" s="17">
        <v>44</v>
      </c>
      <c r="AU15" s="17">
        <v>45</v>
      </c>
      <c r="AV15" s="17">
        <v>46</v>
      </c>
      <c r="AW15" s="17">
        <v>47</v>
      </c>
      <c r="AX15" s="17">
        <v>48</v>
      </c>
      <c r="AY15" s="17">
        <v>49</v>
      </c>
      <c r="AZ15" s="17">
        <v>50</v>
      </c>
      <c r="BA15" s="17">
        <v>51</v>
      </c>
      <c r="BB15" s="17">
        <v>52</v>
      </c>
      <c r="BC15" s="17">
        <v>53</v>
      </c>
      <c r="BD15" s="135">
        <v>54</v>
      </c>
      <c r="BE15" s="135">
        <v>55</v>
      </c>
      <c r="BF15" s="135">
        <v>56</v>
      </c>
      <c r="BG15" s="135">
        <v>57</v>
      </c>
      <c r="BH15" s="135">
        <v>58</v>
      </c>
      <c r="BI15" s="135">
        <v>59</v>
      </c>
      <c r="BJ15" s="135">
        <v>60</v>
      </c>
      <c r="BK15" s="135">
        <v>61</v>
      </c>
      <c r="BL15" s="131"/>
    </row>
    <row r="16" spans="1:65" ht="56.25" customHeight="1" x14ac:dyDescent="0.25">
      <c r="A16" s="146" t="s">
        <v>768</v>
      </c>
      <c r="B16" s="146"/>
      <c r="C16" s="54">
        <v>1</v>
      </c>
      <c r="D16" s="20" t="s">
        <v>80</v>
      </c>
      <c r="E16" s="20" t="s">
        <v>80</v>
      </c>
      <c r="F16" s="26" t="s">
        <v>146</v>
      </c>
      <c r="G16" s="30" t="s">
        <v>172</v>
      </c>
      <c r="H16" s="31" t="s">
        <v>173</v>
      </c>
      <c r="I16" s="31" t="s">
        <v>174</v>
      </c>
      <c r="J16" s="32">
        <v>720</v>
      </c>
      <c r="K16" s="38" t="s">
        <v>186</v>
      </c>
      <c r="L16" s="39" t="s">
        <v>187</v>
      </c>
      <c r="M16" s="151">
        <v>220000</v>
      </c>
      <c r="N16" s="45" t="s">
        <v>356</v>
      </c>
      <c r="O16" s="49" t="s">
        <v>199</v>
      </c>
      <c r="P16" s="32" t="s">
        <v>207</v>
      </c>
      <c r="Q16" s="52" t="s">
        <v>212</v>
      </c>
      <c r="R16" s="32">
        <v>1</v>
      </c>
      <c r="S16" s="32" t="s">
        <v>211</v>
      </c>
      <c r="T16" s="32" t="s">
        <v>351</v>
      </c>
      <c r="U16" s="52" t="s">
        <v>213</v>
      </c>
      <c r="V16" s="32" t="s">
        <v>212</v>
      </c>
      <c r="W16" s="100">
        <f t="shared" ref="W16:W24" si="0">M16</f>
        <v>220000</v>
      </c>
      <c r="X16" s="100">
        <f>W16*1.18</f>
        <v>259600</v>
      </c>
      <c r="Y16" s="100">
        <f>W16</f>
        <v>220000</v>
      </c>
      <c r="Z16" s="100">
        <f>X16</f>
        <v>259600</v>
      </c>
      <c r="AA16" s="54" t="s">
        <v>212</v>
      </c>
      <c r="AB16" s="54" t="s">
        <v>212</v>
      </c>
      <c r="AC16" s="32">
        <v>1</v>
      </c>
      <c r="AD16" s="52" t="s">
        <v>857</v>
      </c>
      <c r="AE16" s="45" t="s">
        <v>214</v>
      </c>
      <c r="AF16" s="45" t="s">
        <v>228</v>
      </c>
      <c r="AG16" s="45" t="s">
        <v>216</v>
      </c>
      <c r="AH16" s="45" t="s">
        <v>212</v>
      </c>
      <c r="AI16" s="45" t="s">
        <v>873</v>
      </c>
      <c r="AJ16" s="54" t="s">
        <v>212</v>
      </c>
      <c r="AK16" s="14"/>
      <c r="AL16" s="45">
        <v>31704848147</v>
      </c>
      <c r="AM16" s="98">
        <f>M16</f>
        <v>220000</v>
      </c>
      <c r="AN16" s="98">
        <f>AM16*1.18</f>
        <v>259600</v>
      </c>
      <c r="AO16" s="98">
        <f t="shared" ref="AO16:AP19" si="1">AM16</f>
        <v>220000</v>
      </c>
      <c r="AP16" s="98">
        <f t="shared" si="1"/>
        <v>259600</v>
      </c>
      <c r="AQ16" s="97">
        <v>42794</v>
      </c>
      <c r="AR16" s="96">
        <v>1</v>
      </c>
      <c r="AS16" s="96">
        <v>0</v>
      </c>
      <c r="AT16" s="96">
        <v>0</v>
      </c>
      <c r="AU16" s="96"/>
      <c r="AV16" s="96" t="s">
        <v>501</v>
      </c>
      <c r="AW16" s="45" t="s">
        <v>594</v>
      </c>
      <c r="AX16" s="95">
        <f>AY16*1.18</f>
        <v>259600</v>
      </c>
      <c r="AY16" s="96">
        <f>M16</f>
        <v>220000</v>
      </c>
      <c r="AZ16" s="96" t="s">
        <v>595</v>
      </c>
      <c r="BA16" s="96">
        <v>0</v>
      </c>
      <c r="BB16" s="96">
        <f t="shared" ref="BB16:BB21" si="2">AY16</f>
        <v>220000</v>
      </c>
      <c r="BC16" s="96">
        <f>AY16</f>
        <v>220000</v>
      </c>
      <c r="BD16" s="96">
        <f>AX16</f>
        <v>259600</v>
      </c>
      <c r="BE16" s="96">
        <f>BD16</f>
        <v>259600</v>
      </c>
      <c r="BF16" s="96"/>
      <c r="BG16" s="96"/>
      <c r="BH16" s="96"/>
      <c r="BI16" s="96"/>
      <c r="BJ16" s="96" t="s">
        <v>211</v>
      </c>
      <c r="BK16" s="45" t="s">
        <v>474</v>
      </c>
      <c r="BL16" s="53"/>
      <c r="BM16">
        <v>1</v>
      </c>
    </row>
    <row r="17" spans="1:64" ht="60.75" customHeight="1" x14ac:dyDescent="0.25">
      <c r="A17" s="146" t="s">
        <v>768</v>
      </c>
      <c r="B17" s="146"/>
      <c r="C17" s="54">
        <v>2</v>
      </c>
      <c r="D17" s="20" t="s">
        <v>81</v>
      </c>
      <c r="E17" s="20" t="s">
        <v>81</v>
      </c>
      <c r="F17" s="27" t="s">
        <v>359</v>
      </c>
      <c r="G17" s="30" t="s">
        <v>172</v>
      </c>
      <c r="H17" s="31" t="s">
        <v>173</v>
      </c>
      <c r="I17" s="31" t="s">
        <v>174</v>
      </c>
      <c r="J17" s="31" t="s">
        <v>175</v>
      </c>
      <c r="K17" s="38" t="s">
        <v>188</v>
      </c>
      <c r="L17" s="39" t="s">
        <v>189</v>
      </c>
      <c r="M17" s="151">
        <v>180000</v>
      </c>
      <c r="N17" s="45" t="s">
        <v>356</v>
      </c>
      <c r="O17" s="49" t="s">
        <v>199</v>
      </c>
      <c r="P17" s="32" t="s">
        <v>207</v>
      </c>
      <c r="Q17" s="52" t="s">
        <v>212</v>
      </c>
      <c r="R17" s="32">
        <v>2</v>
      </c>
      <c r="S17" s="32" t="s">
        <v>211</v>
      </c>
      <c r="T17" s="32" t="s">
        <v>357</v>
      </c>
      <c r="U17" s="52" t="s">
        <v>213</v>
      </c>
      <c r="V17" s="32" t="s">
        <v>212</v>
      </c>
      <c r="W17" s="100">
        <f t="shared" si="0"/>
        <v>180000</v>
      </c>
      <c r="X17" s="100">
        <f t="shared" ref="X17:X38" si="3">W17*1.18</f>
        <v>212400</v>
      </c>
      <c r="Y17" s="100">
        <f t="shared" ref="Y17:Y38" si="4">W17</f>
        <v>180000</v>
      </c>
      <c r="Z17" s="100">
        <f t="shared" ref="Z17:Z38" si="5">X17</f>
        <v>212400</v>
      </c>
      <c r="AA17" s="54" t="s">
        <v>212</v>
      </c>
      <c r="AB17" s="54" t="s">
        <v>212</v>
      </c>
      <c r="AC17" s="32">
        <v>1</v>
      </c>
      <c r="AD17" s="52" t="s">
        <v>857</v>
      </c>
      <c r="AE17" s="45" t="s">
        <v>214</v>
      </c>
      <c r="AF17" s="45" t="s">
        <v>228</v>
      </c>
      <c r="AG17" s="45" t="s">
        <v>216</v>
      </c>
      <c r="AH17" s="45" t="s">
        <v>212</v>
      </c>
      <c r="AI17" s="45" t="s">
        <v>873</v>
      </c>
      <c r="AJ17" s="54" t="s">
        <v>212</v>
      </c>
      <c r="AK17" s="14"/>
      <c r="AL17" s="45">
        <v>31704773885</v>
      </c>
      <c r="AM17" s="98">
        <f>M17</f>
        <v>180000</v>
      </c>
      <c r="AN17" s="98">
        <f>AM17*1.18</f>
        <v>212400</v>
      </c>
      <c r="AO17" s="98">
        <f t="shared" si="1"/>
        <v>180000</v>
      </c>
      <c r="AP17" s="98">
        <f t="shared" si="1"/>
        <v>212400</v>
      </c>
      <c r="AQ17" s="97">
        <v>42772</v>
      </c>
      <c r="AR17" s="96">
        <v>1</v>
      </c>
      <c r="AS17" s="96">
        <v>0</v>
      </c>
      <c r="AT17" s="96">
        <v>0</v>
      </c>
      <c r="AU17" s="96"/>
      <c r="AV17" s="96" t="s">
        <v>501</v>
      </c>
      <c r="AW17" s="45" t="s">
        <v>596</v>
      </c>
      <c r="AX17" s="95">
        <f>AY17*1.18</f>
        <v>212400</v>
      </c>
      <c r="AY17" s="96">
        <f>M17</f>
        <v>180000</v>
      </c>
      <c r="AZ17" s="96" t="s">
        <v>396</v>
      </c>
      <c r="BA17" s="96">
        <v>0</v>
      </c>
      <c r="BB17" s="96">
        <f t="shared" si="2"/>
        <v>180000</v>
      </c>
      <c r="BC17" s="96">
        <f>AY17</f>
        <v>180000</v>
      </c>
      <c r="BD17" s="96">
        <f t="shared" ref="BD17:BD21" si="6">AX17</f>
        <v>212400</v>
      </c>
      <c r="BE17" s="96">
        <f t="shared" ref="BE17:BE21" si="7">BD17</f>
        <v>212400</v>
      </c>
      <c r="BF17" s="96"/>
      <c r="BG17" s="96"/>
      <c r="BH17" s="96"/>
      <c r="BI17" s="96"/>
      <c r="BJ17" s="96" t="s">
        <v>211</v>
      </c>
      <c r="BK17" s="45" t="s">
        <v>396</v>
      </c>
      <c r="BL17" s="53"/>
    </row>
    <row r="18" spans="1:64" ht="54" customHeight="1" x14ac:dyDescent="0.25">
      <c r="A18" s="146" t="s">
        <v>768</v>
      </c>
      <c r="B18" s="146"/>
      <c r="C18" s="54">
        <v>3</v>
      </c>
      <c r="D18" s="21" t="s">
        <v>82</v>
      </c>
      <c r="E18" s="22" t="s">
        <v>82</v>
      </c>
      <c r="F18" s="26" t="s">
        <v>147</v>
      </c>
      <c r="G18" s="30" t="s">
        <v>172</v>
      </c>
      <c r="H18" s="31" t="s">
        <v>173</v>
      </c>
      <c r="I18" s="31" t="s">
        <v>174</v>
      </c>
      <c r="J18" s="33" t="s">
        <v>176</v>
      </c>
      <c r="K18" s="38" t="s">
        <v>188</v>
      </c>
      <c r="L18" s="39" t="s">
        <v>189</v>
      </c>
      <c r="M18" s="151">
        <v>300000</v>
      </c>
      <c r="N18" s="47" t="s">
        <v>195</v>
      </c>
      <c r="O18" s="49" t="s">
        <v>199</v>
      </c>
      <c r="P18" s="32" t="s">
        <v>207</v>
      </c>
      <c r="Q18" s="52" t="s">
        <v>212</v>
      </c>
      <c r="R18" s="32">
        <v>3</v>
      </c>
      <c r="S18" s="32" t="s">
        <v>211</v>
      </c>
      <c r="T18" s="32" t="s">
        <v>375</v>
      </c>
      <c r="U18" s="52" t="s">
        <v>213</v>
      </c>
      <c r="V18" s="32" t="s">
        <v>212</v>
      </c>
      <c r="W18" s="100">
        <f t="shared" si="0"/>
        <v>300000</v>
      </c>
      <c r="X18" s="100">
        <f t="shared" si="3"/>
        <v>354000</v>
      </c>
      <c r="Y18" s="100">
        <f t="shared" si="4"/>
        <v>300000</v>
      </c>
      <c r="Z18" s="100">
        <f t="shared" si="5"/>
        <v>354000</v>
      </c>
      <c r="AA18" s="54" t="s">
        <v>212</v>
      </c>
      <c r="AB18" s="54" t="s">
        <v>212</v>
      </c>
      <c r="AC18" s="32">
        <v>1</v>
      </c>
      <c r="AD18" s="52" t="s">
        <v>857</v>
      </c>
      <c r="AE18" s="45" t="s">
        <v>214</v>
      </c>
      <c r="AF18" s="45" t="s">
        <v>228</v>
      </c>
      <c r="AG18" s="45" t="s">
        <v>216</v>
      </c>
      <c r="AH18" s="45" t="s">
        <v>212</v>
      </c>
      <c r="AI18" s="45" t="s">
        <v>873</v>
      </c>
      <c r="AJ18" s="54" t="s">
        <v>212</v>
      </c>
      <c r="AK18" s="14"/>
      <c r="AL18" s="45">
        <v>31704723307</v>
      </c>
      <c r="AM18" s="98">
        <f>M18</f>
        <v>300000</v>
      </c>
      <c r="AN18" s="98">
        <f>AM18*1.18</f>
        <v>354000</v>
      </c>
      <c r="AO18" s="98">
        <f t="shared" si="1"/>
        <v>300000</v>
      </c>
      <c r="AP18" s="98">
        <f t="shared" si="1"/>
        <v>354000</v>
      </c>
      <c r="AQ18" s="97" t="s">
        <v>535</v>
      </c>
      <c r="AR18" s="95">
        <v>1</v>
      </c>
      <c r="AS18" s="95">
        <v>0</v>
      </c>
      <c r="AT18" s="95">
        <v>0</v>
      </c>
      <c r="AU18" s="96"/>
      <c r="AV18" s="96" t="s">
        <v>501</v>
      </c>
      <c r="AW18" s="45" t="s">
        <v>534</v>
      </c>
      <c r="AX18" s="96">
        <v>354000</v>
      </c>
      <c r="AY18" s="96">
        <v>300000</v>
      </c>
      <c r="AZ18" s="96" t="s">
        <v>536</v>
      </c>
      <c r="BA18" s="96">
        <v>0</v>
      </c>
      <c r="BB18" s="96">
        <f t="shared" si="2"/>
        <v>300000</v>
      </c>
      <c r="BC18" s="96">
        <v>300000</v>
      </c>
      <c r="BD18" s="96">
        <f t="shared" si="6"/>
        <v>354000</v>
      </c>
      <c r="BE18" s="96">
        <f t="shared" si="7"/>
        <v>354000</v>
      </c>
      <c r="BF18" s="96"/>
      <c r="BG18" s="96"/>
      <c r="BH18" s="96"/>
      <c r="BI18" s="96"/>
      <c r="BJ18" s="96" t="s">
        <v>211</v>
      </c>
      <c r="BK18" s="45" t="s">
        <v>397</v>
      </c>
      <c r="BL18" s="53"/>
    </row>
    <row r="19" spans="1:64" ht="51" customHeight="1" x14ac:dyDescent="0.25">
      <c r="A19" s="146" t="s">
        <v>768</v>
      </c>
      <c r="B19" s="146"/>
      <c r="C19" s="54">
        <v>4</v>
      </c>
      <c r="D19" s="21" t="s">
        <v>83</v>
      </c>
      <c r="E19" s="21" t="s">
        <v>83</v>
      </c>
      <c r="F19" s="27" t="s">
        <v>148</v>
      </c>
      <c r="G19" s="30" t="s">
        <v>172</v>
      </c>
      <c r="H19" s="31" t="s">
        <v>173</v>
      </c>
      <c r="I19" s="31" t="s">
        <v>174</v>
      </c>
      <c r="J19" s="34" t="s">
        <v>177</v>
      </c>
      <c r="K19" s="38" t="s">
        <v>188</v>
      </c>
      <c r="L19" s="39" t="s">
        <v>189</v>
      </c>
      <c r="M19" s="151">
        <v>420000</v>
      </c>
      <c r="N19" s="45" t="s">
        <v>356</v>
      </c>
      <c r="O19" s="49" t="s">
        <v>199</v>
      </c>
      <c r="P19" s="32" t="s">
        <v>207</v>
      </c>
      <c r="Q19" s="52" t="s">
        <v>212</v>
      </c>
      <c r="R19" s="32">
        <v>4</v>
      </c>
      <c r="S19" s="32" t="s">
        <v>211</v>
      </c>
      <c r="T19" s="32" t="s">
        <v>358</v>
      </c>
      <c r="U19" s="52" t="s">
        <v>213</v>
      </c>
      <c r="V19" s="32" t="s">
        <v>212</v>
      </c>
      <c r="W19" s="100">
        <f t="shared" si="0"/>
        <v>420000</v>
      </c>
      <c r="X19" s="100">
        <f t="shared" si="3"/>
        <v>495600</v>
      </c>
      <c r="Y19" s="100">
        <f t="shared" si="4"/>
        <v>420000</v>
      </c>
      <c r="Z19" s="100">
        <f t="shared" si="5"/>
        <v>495600</v>
      </c>
      <c r="AA19" s="54" t="s">
        <v>212</v>
      </c>
      <c r="AB19" s="54" t="s">
        <v>212</v>
      </c>
      <c r="AC19" s="32">
        <v>1</v>
      </c>
      <c r="AD19" s="52" t="s">
        <v>857</v>
      </c>
      <c r="AE19" s="45" t="s">
        <v>214</v>
      </c>
      <c r="AF19" s="45" t="s">
        <v>228</v>
      </c>
      <c r="AG19" s="45" t="s">
        <v>216</v>
      </c>
      <c r="AH19" s="45" t="s">
        <v>212</v>
      </c>
      <c r="AI19" s="45" t="s">
        <v>873</v>
      </c>
      <c r="AJ19" s="54" t="s">
        <v>212</v>
      </c>
      <c r="AK19" s="14"/>
      <c r="AL19" s="45">
        <v>31704848225</v>
      </c>
      <c r="AM19" s="98">
        <f>M19</f>
        <v>420000</v>
      </c>
      <c r="AN19" s="98">
        <f>AM19*1.18</f>
        <v>495600</v>
      </c>
      <c r="AO19" s="98">
        <f t="shared" si="1"/>
        <v>420000</v>
      </c>
      <c r="AP19" s="98">
        <f t="shared" si="1"/>
        <v>495600</v>
      </c>
      <c r="AQ19" s="97">
        <v>42794</v>
      </c>
      <c r="AR19" s="96">
        <v>1</v>
      </c>
      <c r="AS19" s="96">
        <v>0</v>
      </c>
      <c r="AT19" s="96">
        <v>0</v>
      </c>
      <c r="AU19" s="96"/>
      <c r="AV19" s="96" t="s">
        <v>501</v>
      </c>
      <c r="AW19" s="45" t="s">
        <v>597</v>
      </c>
      <c r="AX19" s="95">
        <f>AY19*1.18</f>
        <v>495600</v>
      </c>
      <c r="AY19" s="96">
        <f>M19</f>
        <v>420000</v>
      </c>
      <c r="AZ19" s="31" t="s">
        <v>398</v>
      </c>
      <c r="BA19" s="96">
        <v>0</v>
      </c>
      <c r="BB19" s="96">
        <f t="shared" si="2"/>
        <v>420000</v>
      </c>
      <c r="BC19" s="96">
        <f>AY19</f>
        <v>420000</v>
      </c>
      <c r="BD19" s="96">
        <f t="shared" si="6"/>
        <v>495600</v>
      </c>
      <c r="BE19" s="96">
        <f t="shared" si="7"/>
        <v>495600</v>
      </c>
      <c r="BF19" s="96"/>
      <c r="BG19" s="96"/>
      <c r="BH19" s="96"/>
      <c r="BI19" s="96"/>
      <c r="BJ19" s="96" t="s">
        <v>211</v>
      </c>
      <c r="BK19" s="45" t="s">
        <v>398</v>
      </c>
      <c r="BL19" s="53"/>
    </row>
    <row r="20" spans="1:64" ht="45.75" customHeight="1" x14ac:dyDescent="0.25">
      <c r="A20" s="146" t="s">
        <v>768</v>
      </c>
      <c r="B20" s="146" t="s">
        <v>855</v>
      </c>
      <c r="C20" s="54">
        <v>5</v>
      </c>
      <c r="D20" s="21" t="s">
        <v>84</v>
      </c>
      <c r="E20" s="21" t="s">
        <v>85</v>
      </c>
      <c r="F20" s="26" t="s">
        <v>149</v>
      </c>
      <c r="G20" s="30" t="s">
        <v>172</v>
      </c>
      <c r="H20" s="31" t="s">
        <v>173</v>
      </c>
      <c r="I20" s="31" t="s">
        <v>174</v>
      </c>
      <c r="J20" s="34" t="s">
        <v>178</v>
      </c>
      <c r="K20" s="38" t="s">
        <v>188</v>
      </c>
      <c r="L20" s="39" t="s">
        <v>189</v>
      </c>
      <c r="M20" s="151">
        <v>200000</v>
      </c>
      <c r="N20" s="47" t="s">
        <v>195</v>
      </c>
      <c r="O20" s="49" t="s">
        <v>199</v>
      </c>
      <c r="P20" s="32" t="s">
        <v>207</v>
      </c>
      <c r="Q20" s="52" t="s">
        <v>212</v>
      </c>
      <c r="R20" s="32">
        <v>5</v>
      </c>
      <c r="S20" s="32" t="s">
        <v>211</v>
      </c>
      <c r="T20" s="32" t="s">
        <v>375</v>
      </c>
      <c r="U20" s="32" t="s">
        <v>212</v>
      </c>
      <c r="V20" s="32" t="s">
        <v>212</v>
      </c>
      <c r="W20" s="100">
        <f t="shared" si="0"/>
        <v>200000</v>
      </c>
      <c r="X20" s="100">
        <f t="shared" si="3"/>
        <v>236000</v>
      </c>
      <c r="Y20" s="100">
        <f t="shared" si="4"/>
        <v>200000</v>
      </c>
      <c r="Z20" s="100">
        <f t="shared" si="5"/>
        <v>236000</v>
      </c>
      <c r="AA20" s="54" t="s">
        <v>212</v>
      </c>
      <c r="AB20" s="54" t="s">
        <v>212</v>
      </c>
      <c r="AC20" s="32">
        <v>1</v>
      </c>
      <c r="AD20" s="52" t="s">
        <v>857</v>
      </c>
      <c r="AE20" s="45" t="s">
        <v>214</v>
      </c>
      <c r="AF20" s="45" t="s">
        <v>589</v>
      </c>
      <c r="AG20" s="45" t="s">
        <v>216</v>
      </c>
      <c r="AH20" s="45" t="s">
        <v>212</v>
      </c>
      <c r="AI20" s="45" t="s">
        <v>873</v>
      </c>
      <c r="AJ20" s="54" t="s">
        <v>212</v>
      </c>
      <c r="AK20" s="53"/>
      <c r="AL20" s="45">
        <v>31704706292</v>
      </c>
      <c r="AM20" s="98">
        <v>200000</v>
      </c>
      <c r="AN20" s="98">
        <v>236000</v>
      </c>
      <c r="AO20" s="98">
        <v>200000</v>
      </c>
      <c r="AP20" s="98">
        <v>236000</v>
      </c>
      <c r="AQ20" s="97" t="s">
        <v>535</v>
      </c>
      <c r="AR20" s="95">
        <v>1</v>
      </c>
      <c r="AS20" s="95">
        <v>0</v>
      </c>
      <c r="AT20" s="95">
        <v>0</v>
      </c>
      <c r="AU20" s="96"/>
      <c r="AV20" s="96" t="s">
        <v>501</v>
      </c>
      <c r="AW20" s="96" t="s">
        <v>537</v>
      </c>
      <c r="AX20" s="96">
        <v>236000</v>
      </c>
      <c r="AY20" s="96">
        <v>200000</v>
      </c>
      <c r="AZ20" s="96" t="s">
        <v>538</v>
      </c>
      <c r="BA20" s="95">
        <v>0</v>
      </c>
      <c r="BB20" s="96">
        <f>AY20</f>
        <v>200000</v>
      </c>
      <c r="BC20" s="96">
        <f>AY20</f>
        <v>200000</v>
      </c>
      <c r="BD20" s="96">
        <f t="shared" si="6"/>
        <v>236000</v>
      </c>
      <c r="BE20" s="96">
        <f>BD20</f>
        <v>236000</v>
      </c>
      <c r="BF20" s="96"/>
      <c r="BG20" s="96"/>
      <c r="BH20" s="96"/>
      <c r="BI20" s="96"/>
      <c r="BJ20" s="96" t="s">
        <v>211</v>
      </c>
      <c r="BK20" s="45" t="s">
        <v>868</v>
      </c>
      <c r="BL20" s="53"/>
    </row>
    <row r="21" spans="1:64" ht="45" customHeight="1" x14ac:dyDescent="0.25">
      <c r="A21" s="146" t="s">
        <v>768</v>
      </c>
      <c r="B21" s="146" t="s">
        <v>855</v>
      </c>
      <c r="C21" s="54">
        <v>6</v>
      </c>
      <c r="D21" s="21" t="s">
        <v>86</v>
      </c>
      <c r="E21" s="21" t="s">
        <v>87</v>
      </c>
      <c r="F21" s="26" t="s">
        <v>150</v>
      </c>
      <c r="G21" s="30" t="s">
        <v>172</v>
      </c>
      <c r="H21" s="31" t="s">
        <v>173</v>
      </c>
      <c r="I21" s="31" t="s">
        <v>174</v>
      </c>
      <c r="J21" s="34">
        <v>300</v>
      </c>
      <c r="K21" s="38" t="s">
        <v>188</v>
      </c>
      <c r="L21" s="39" t="s">
        <v>189</v>
      </c>
      <c r="M21" s="151">
        <v>300000</v>
      </c>
      <c r="N21" s="45" t="s">
        <v>356</v>
      </c>
      <c r="O21" s="49" t="s">
        <v>199</v>
      </c>
      <c r="P21" s="32" t="s">
        <v>207</v>
      </c>
      <c r="Q21" s="52" t="s">
        <v>212</v>
      </c>
      <c r="R21" s="32">
        <v>6</v>
      </c>
      <c r="S21" s="32" t="s">
        <v>211</v>
      </c>
      <c r="T21" s="32" t="s">
        <v>351</v>
      </c>
      <c r="U21" s="52" t="s">
        <v>213</v>
      </c>
      <c r="V21" s="32" t="s">
        <v>212</v>
      </c>
      <c r="W21" s="100">
        <f t="shared" si="0"/>
        <v>300000</v>
      </c>
      <c r="X21" s="100">
        <f t="shared" si="3"/>
        <v>354000</v>
      </c>
      <c r="Y21" s="100">
        <f t="shared" si="4"/>
        <v>300000</v>
      </c>
      <c r="Z21" s="100">
        <f t="shared" si="5"/>
        <v>354000</v>
      </c>
      <c r="AA21" s="54" t="s">
        <v>212</v>
      </c>
      <c r="AB21" s="54" t="s">
        <v>212</v>
      </c>
      <c r="AC21" s="32">
        <v>1</v>
      </c>
      <c r="AD21" s="52" t="s">
        <v>857</v>
      </c>
      <c r="AE21" s="45" t="s">
        <v>214</v>
      </c>
      <c r="AF21" s="45" t="s">
        <v>589</v>
      </c>
      <c r="AG21" s="45" t="s">
        <v>216</v>
      </c>
      <c r="AH21" s="45" t="s">
        <v>212</v>
      </c>
      <c r="AI21" s="45" t="s">
        <v>873</v>
      </c>
      <c r="AJ21" s="54" t="s">
        <v>212</v>
      </c>
      <c r="AK21" s="53"/>
      <c r="AL21" s="45">
        <v>31704848330</v>
      </c>
      <c r="AM21" s="98">
        <f>M21</f>
        <v>300000</v>
      </c>
      <c r="AN21" s="98">
        <f>AM21*1.18</f>
        <v>354000</v>
      </c>
      <c r="AO21" s="98">
        <f>AM21</f>
        <v>300000</v>
      </c>
      <c r="AP21" s="98">
        <f>AN21</f>
        <v>354000</v>
      </c>
      <c r="AQ21" s="97">
        <v>42794</v>
      </c>
      <c r="AR21" s="96">
        <v>1</v>
      </c>
      <c r="AS21" s="96">
        <v>0</v>
      </c>
      <c r="AT21" s="96">
        <v>0</v>
      </c>
      <c r="AU21" s="96"/>
      <c r="AV21" s="96" t="s">
        <v>501</v>
      </c>
      <c r="AW21" s="96" t="s">
        <v>598</v>
      </c>
      <c r="AX21" s="95">
        <f>AY21*1.18</f>
        <v>354000</v>
      </c>
      <c r="AY21" s="96">
        <f>M21</f>
        <v>300000</v>
      </c>
      <c r="AZ21" s="96" t="s">
        <v>399</v>
      </c>
      <c r="BA21" s="96">
        <v>0</v>
      </c>
      <c r="BB21" s="96">
        <f t="shared" si="2"/>
        <v>300000</v>
      </c>
      <c r="BC21" s="96">
        <f>AY21</f>
        <v>300000</v>
      </c>
      <c r="BD21" s="96">
        <f t="shared" si="6"/>
        <v>354000</v>
      </c>
      <c r="BE21" s="96">
        <f t="shared" si="7"/>
        <v>354000</v>
      </c>
      <c r="BF21" s="96"/>
      <c r="BG21" s="96"/>
      <c r="BH21" s="96"/>
      <c r="BI21" s="96"/>
      <c r="BJ21" s="96" t="s">
        <v>211</v>
      </c>
      <c r="BK21" s="45" t="s">
        <v>399</v>
      </c>
      <c r="BL21" s="53"/>
    </row>
    <row r="22" spans="1:64" ht="50.25" customHeight="1" x14ac:dyDescent="0.25">
      <c r="A22" s="146" t="s">
        <v>768</v>
      </c>
      <c r="B22" s="146"/>
      <c r="C22" s="54">
        <v>7</v>
      </c>
      <c r="D22" s="21" t="s">
        <v>89</v>
      </c>
      <c r="E22" s="21" t="s">
        <v>89</v>
      </c>
      <c r="F22" s="26" t="s">
        <v>151</v>
      </c>
      <c r="G22" s="30" t="s">
        <v>172</v>
      </c>
      <c r="H22" s="31" t="s">
        <v>173</v>
      </c>
      <c r="I22" s="31" t="s">
        <v>174</v>
      </c>
      <c r="J22" s="34" t="s">
        <v>179</v>
      </c>
      <c r="K22" s="38" t="s">
        <v>188</v>
      </c>
      <c r="L22" s="39" t="s">
        <v>189</v>
      </c>
      <c r="M22" s="151">
        <v>2450000</v>
      </c>
      <c r="N22" s="24" t="s">
        <v>199</v>
      </c>
      <c r="O22" s="45" t="s">
        <v>732</v>
      </c>
      <c r="P22" s="32" t="s">
        <v>207</v>
      </c>
      <c r="Q22" s="52" t="s">
        <v>212</v>
      </c>
      <c r="R22" s="32" t="s">
        <v>324</v>
      </c>
      <c r="S22" s="32" t="s">
        <v>211</v>
      </c>
      <c r="T22" s="32" t="s">
        <v>593</v>
      </c>
      <c r="U22" s="32" t="s">
        <v>212</v>
      </c>
      <c r="V22" s="32" t="s">
        <v>212</v>
      </c>
      <c r="W22" s="100">
        <f t="shared" si="0"/>
        <v>2450000</v>
      </c>
      <c r="X22" s="100">
        <f t="shared" si="3"/>
        <v>2891000</v>
      </c>
      <c r="Y22" s="100" t="s">
        <v>934</v>
      </c>
      <c r="Z22" s="100" t="s">
        <v>934</v>
      </c>
      <c r="AA22" s="54" t="s">
        <v>212</v>
      </c>
      <c r="AB22" s="54" t="s">
        <v>212</v>
      </c>
      <c r="AC22" s="32">
        <v>1</v>
      </c>
      <c r="AD22" s="52" t="s">
        <v>857</v>
      </c>
      <c r="AE22" s="45" t="s">
        <v>214</v>
      </c>
      <c r="AF22" s="45" t="s">
        <v>507</v>
      </c>
      <c r="AG22" s="45" t="s">
        <v>217</v>
      </c>
      <c r="AH22" s="45" t="s">
        <v>212</v>
      </c>
      <c r="AI22" s="45" t="s">
        <v>873</v>
      </c>
      <c r="AJ22" s="54" t="s">
        <v>212</v>
      </c>
      <c r="AK22" s="53"/>
      <c r="AL22" s="45"/>
      <c r="AM22" s="98"/>
      <c r="AN22" s="98"/>
      <c r="AO22" s="98"/>
      <c r="AP22" s="98"/>
      <c r="AQ22" s="97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 t="s">
        <v>212</v>
      </c>
      <c r="BK22" s="45" t="s">
        <v>400</v>
      </c>
      <c r="BL22" s="53"/>
    </row>
    <row r="23" spans="1:64" ht="51.75" customHeight="1" x14ac:dyDescent="0.25">
      <c r="A23" s="146" t="s">
        <v>768</v>
      </c>
      <c r="B23" s="146"/>
      <c r="C23" s="54">
        <v>8</v>
      </c>
      <c r="D23" s="21" t="s">
        <v>90</v>
      </c>
      <c r="E23" s="21" t="s">
        <v>90</v>
      </c>
      <c r="F23" s="26" t="s">
        <v>390</v>
      </c>
      <c r="G23" s="30" t="s">
        <v>172</v>
      </c>
      <c r="H23" s="31" t="s">
        <v>173</v>
      </c>
      <c r="I23" s="31" t="s">
        <v>174</v>
      </c>
      <c r="J23" s="34">
        <v>346</v>
      </c>
      <c r="K23" s="38" t="s">
        <v>188</v>
      </c>
      <c r="L23" s="39" t="s">
        <v>189</v>
      </c>
      <c r="M23" s="151">
        <v>182000</v>
      </c>
      <c r="N23" s="47" t="s">
        <v>195</v>
      </c>
      <c r="O23" s="49" t="s">
        <v>199</v>
      </c>
      <c r="P23" s="32" t="s">
        <v>207</v>
      </c>
      <c r="Q23" s="52" t="s">
        <v>212</v>
      </c>
      <c r="R23" s="32">
        <v>8</v>
      </c>
      <c r="S23" s="32" t="s">
        <v>211</v>
      </c>
      <c r="T23" s="32" t="s">
        <v>358</v>
      </c>
      <c r="U23" s="52" t="s">
        <v>213</v>
      </c>
      <c r="V23" s="32" t="s">
        <v>212</v>
      </c>
      <c r="W23" s="100">
        <f t="shared" si="0"/>
        <v>182000</v>
      </c>
      <c r="X23" s="100">
        <f t="shared" si="3"/>
        <v>214760</v>
      </c>
      <c r="Y23" s="100">
        <f t="shared" si="4"/>
        <v>182000</v>
      </c>
      <c r="Z23" s="100">
        <f t="shared" si="5"/>
        <v>214760</v>
      </c>
      <c r="AA23" s="54" t="s">
        <v>212</v>
      </c>
      <c r="AB23" s="54" t="s">
        <v>212</v>
      </c>
      <c r="AC23" s="32">
        <v>1</v>
      </c>
      <c r="AD23" s="52" t="s">
        <v>857</v>
      </c>
      <c r="AE23" s="45" t="s">
        <v>214</v>
      </c>
      <c r="AF23" s="45" t="s">
        <v>228</v>
      </c>
      <c r="AG23" s="45" t="s">
        <v>216</v>
      </c>
      <c r="AH23" s="45" t="s">
        <v>212</v>
      </c>
      <c r="AI23" s="45" t="s">
        <v>873</v>
      </c>
      <c r="AJ23" s="54" t="s">
        <v>212</v>
      </c>
      <c r="AK23" s="53"/>
      <c r="AL23" s="45">
        <v>31704719100</v>
      </c>
      <c r="AM23" s="98">
        <f>W23</f>
        <v>182000</v>
      </c>
      <c r="AN23" s="98">
        <f t="shared" ref="AN23" si="8">X23</f>
        <v>214760</v>
      </c>
      <c r="AO23" s="98">
        <f t="shared" ref="AO23" si="9">Y23</f>
        <v>182000</v>
      </c>
      <c r="AP23" s="98">
        <f t="shared" ref="AP23" si="10">Z23</f>
        <v>214760</v>
      </c>
      <c r="AQ23" s="97" t="s">
        <v>535</v>
      </c>
      <c r="AR23" s="95">
        <v>1</v>
      </c>
      <c r="AS23" s="95">
        <v>0</v>
      </c>
      <c r="AT23" s="95">
        <v>0</v>
      </c>
      <c r="AU23" s="96"/>
      <c r="AV23" s="96" t="s">
        <v>501</v>
      </c>
      <c r="AW23" s="45" t="s">
        <v>540</v>
      </c>
      <c r="AX23" s="96">
        <f>AN23</f>
        <v>214760</v>
      </c>
      <c r="AY23" s="96">
        <f>AO23</f>
        <v>182000</v>
      </c>
      <c r="AZ23" s="96" t="s">
        <v>539</v>
      </c>
      <c r="BA23" s="95">
        <v>0</v>
      </c>
      <c r="BB23" s="96">
        <f>AY23</f>
        <v>182000</v>
      </c>
      <c r="BC23" s="96">
        <f>AY23</f>
        <v>182000</v>
      </c>
      <c r="BD23" s="96">
        <f t="shared" ref="BD23" si="11">AX23</f>
        <v>214760</v>
      </c>
      <c r="BE23" s="96">
        <f>BD23</f>
        <v>214760</v>
      </c>
      <c r="BF23" s="96"/>
      <c r="BG23" s="96"/>
      <c r="BH23" s="96"/>
      <c r="BI23" s="96"/>
      <c r="BJ23" s="96" t="s">
        <v>212</v>
      </c>
      <c r="BK23" s="45" t="s">
        <v>401</v>
      </c>
      <c r="BL23" s="53"/>
    </row>
    <row r="24" spans="1:64" ht="56.25" customHeight="1" x14ac:dyDescent="0.25">
      <c r="A24" s="146" t="s">
        <v>768</v>
      </c>
      <c r="B24" s="146"/>
      <c r="C24" s="54">
        <v>12</v>
      </c>
      <c r="D24" s="21" t="s">
        <v>92</v>
      </c>
      <c r="E24" s="21" t="s">
        <v>92</v>
      </c>
      <c r="F24" s="26" t="s">
        <v>152</v>
      </c>
      <c r="G24" s="30" t="s">
        <v>172</v>
      </c>
      <c r="H24" s="31" t="s">
        <v>173</v>
      </c>
      <c r="I24" s="31" t="s">
        <v>174</v>
      </c>
      <c r="J24" s="34">
        <v>50</v>
      </c>
      <c r="K24" s="38" t="s">
        <v>186</v>
      </c>
      <c r="L24" s="39" t="s">
        <v>187</v>
      </c>
      <c r="M24" s="151">
        <v>200000</v>
      </c>
      <c r="N24" s="46" t="s">
        <v>206</v>
      </c>
      <c r="O24" s="45" t="s">
        <v>732</v>
      </c>
      <c r="P24" s="32" t="s">
        <v>207</v>
      </c>
      <c r="Q24" s="52" t="s">
        <v>212</v>
      </c>
      <c r="R24" s="32">
        <v>9</v>
      </c>
      <c r="S24" s="32" t="s">
        <v>211</v>
      </c>
      <c r="T24" s="32" t="s">
        <v>377</v>
      </c>
      <c r="U24" s="52" t="s">
        <v>1033</v>
      </c>
      <c r="V24" s="32" t="s">
        <v>212</v>
      </c>
      <c r="W24" s="100">
        <f t="shared" si="0"/>
        <v>200000</v>
      </c>
      <c r="X24" s="100">
        <f t="shared" si="3"/>
        <v>236000</v>
      </c>
      <c r="Y24" s="100" t="s">
        <v>784</v>
      </c>
      <c r="Z24" s="100" t="s">
        <v>784</v>
      </c>
      <c r="AA24" s="54" t="s">
        <v>212</v>
      </c>
      <c r="AB24" s="54" t="s">
        <v>212</v>
      </c>
      <c r="AC24" s="32">
        <v>1</v>
      </c>
      <c r="AD24" s="52" t="s">
        <v>857</v>
      </c>
      <c r="AE24" s="45" t="s">
        <v>214</v>
      </c>
      <c r="AF24" s="45" t="s">
        <v>507</v>
      </c>
      <c r="AG24" s="45" t="s">
        <v>216</v>
      </c>
      <c r="AH24" s="45" t="s">
        <v>212</v>
      </c>
      <c r="AI24" s="45" t="s">
        <v>873</v>
      </c>
      <c r="AJ24" s="54" t="s">
        <v>212</v>
      </c>
      <c r="AK24" s="53"/>
      <c r="AL24" s="45"/>
      <c r="AM24" s="98"/>
      <c r="AN24" s="98"/>
      <c r="AO24" s="98"/>
      <c r="AP24" s="98"/>
      <c r="AQ24" s="97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132" t="s">
        <v>1063</v>
      </c>
      <c r="BL24" s="53"/>
    </row>
    <row r="25" spans="1:64" ht="80.25" customHeight="1" x14ac:dyDescent="0.25">
      <c r="A25" s="146" t="s">
        <v>768</v>
      </c>
      <c r="B25" s="146"/>
      <c r="C25" s="54">
        <v>16</v>
      </c>
      <c r="D25" s="21" t="s">
        <v>88</v>
      </c>
      <c r="E25" s="21" t="s">
        <v>88</v>
      </c>
      <c r="F25" s="26" t="s">
        <v>153</v>
      </c>
      <c r="G25" s="30" t="s">
        <v>172</v>
      </c>
      <c r="H25" s="31" t="s">
        <v>173</v>
      </c>
      <c r="I25" s="31" t="s">
        <v>174</v>
      </c>
      <c r="J25" s="34">
        <v>33</v>
      </c>
      <c r="K25" s="38" t="s">
        <v>188</v>
      </c>
      <c r="L25" s="39" t="s">
        <v>189</v>
      </c>
      <c r="M25" s="151">
        <f>89608490*1.054</f>
        <v>94447348.460000008</v>
      </c>
      <c r="N25" s="45" t="s">
        <v>356</v>
      </c>
      <c r="O25" s="49" t="s">
        <v>199</v>
      </c>
      <c r="P25" s="32" t="s">
        <v>207</v>
      </c>
      <c r="Q25" s="52" t="s">
        <v>212</v>
      </c>
      <c r="R25" s="32">
        <v>10</v>
      </c>
      <c r="S25" s="32" t="s">
        <v>211</v>
      </c>
      <c r="T25" s="32" t="s">
        <v>358</v>
      </c>
      <c r="U25" s="32" t="s">
        <v>212</v>
      </c>
      <c r="V25" s="32" t="s">
        <v>212</v>
      </c>
      <c r="W25" s="100">
        <f t="shared" ref="W25" si="12">M25</f>
        <v>94447348.460000008</v>
      </c>
      <c r="X25" s="100">
        <f t="shared" ref="X25" si="13">W25*1.18</f>
        <v>111447871.18280001</v>
      </c>
      <c r="Y25" s="100">
        <f t="shared" ref="Y25" si="14">W25</f>
        <v>94447348.460000008</v>
      </c>
      <c r="Z25" s="100">
        <f t="shared" ref="Z25" si="15">X25</f>
        <v>111447871.18280001</v>
      </c>
      <c r="AA25" s="54" t="s">
        <v>212</v>
      </c>
      <c r="AB25" s="54" t="s">
        <v>212</v>
      </c>
      <c r="AC25" s="32">
        <v>1</v>
      </c>
      <c r="AD25" s="52" t="s">
        <v>857</v>
      </c>
      <c r="AE25" s="45" t="s">
        <v>214</v>
      </c>
      <c r="AF25" s="45" t="s">
        <v>228</v>
      </c>
      <c r="AG25" s="45" t="s">
        <v>217</v>
      </c>
      <c r="AH25" s="45" t="s">
        <v>212</v>
      </c>
      <c r="AI25" s="45" t="s">
        <v>873</v>
      </c>
      <c r="AJ25" s="54" t="s">
        <v>212</v>
      </c>
      <c r="AK25" s="53"/>
      <c r="AL25" s="45">
        <v>31704855022</v>
      </c>
      <c r="AM25" s="98">
        <f>M25</f>
        <v>94447348.460000008</v>
      </c>
      <c r="AN25" s="98">
        <f>AM25*1.18</f>
        <v>111447871.18280001</v>
      </c>
      <c r="AO25" s="98">
        <f>AM25</f>
        <v>94447348.460000008</v>
      </c>
      <c r="AP25" s="98">
        <f>AN25</f>
        <v>111447871.18280001</v>
      </c>
      <c r="AQ25" s="97">
        <v>42794</v>
      </c>
      <c r="AR25" s="96">
        <v>1</v>
      </c>
      <c r="AS25" s="96">
        <v>0</v>
      </c>
      <c r="AT25" s="96">
        <v>0</v>
      </c>
      <c r="AU25" s="96"/>
      <c r="AV25" s="96" t="s">
        <v>501</v>
      </c>
      <c r="AW25" s="45" t="s">
        <v>599</v>
      </c>
      <c r="AX25" s="95">
        <v>87263355</v>
      </c>
      <c r="AY25" s="96">
        <f>AX25/1.18</f>
        <v>73951995.762711868</v>
      </c>
      <c r="AZ25" s="91" t="s">
        <v>400</v>
      </c>
      <c r="BA25" s="96">
        <v>0</v>
      </c>
      <c r="BB25" s="96">
        <f>AY25</f>
        <v>73951995.762711868</v>
      </c>
      <c r="BC25" s="96">
        <f>AY25</f>
        <v>73951995.762711868</v>
      </c>
      <c r="BD25" s="96">
        <f>AX25</f>
        <v>87263355</v>
      </c>
      <c r="BE25" s="96">
        <f>BD25</f>
        <v>87263355</v>
      </c>
      <c r="BF25" s="96"/>
      <c r="BG25" s="96"/>
      <c r="BH25" s="96"/>
      <c r="BI25" s="96"/>
      <c r="BJ25" s="96" t="s">
        <v>212</v>
      </c>
      <c r="BK25" s="132" t="s">
        <v>400</v>
      </c>
      <c r="BL25" s="53"/>
    </row>
    <row r="26" spans="1:64" ht="77.25" customHeight="1" x14ac:dyDescent="0.25">
      <c r="A26" s="146" t="s">
        <v>768</v>
      </c>
      <c r="B26" s="146"/>
      <c r="C26" s="54">
        <v>17</v>
      </c>
      <c r="D26" s="21" t="s">
        <v>95</v>
      </c>
      <c r="E26" s="21" t="s">
        <v>96</v>
      </c>
      <c r="F26" s="26" t="s">
        <v>881</v>
      </c>
      <c r="G26" s="30" t="s">
        <v>172</v>
      </c>
      <c r="H26" s="31" t="s">
        <v>173</v>
      </c>
      <c r="I26" s="31" t="s">
        <v>174</v>
      </c>
      <c r="J26" s="34">
        <v>4</v>
      </c>
      <c r="K26" s="38" t="s">
        <v>188</v>
      </c>
      <c r="L26" s="39" t="s">
        <v>189</v>
      </c>
      <c r="M26" s="151">
        <v>422000</v>
      </c>
      <c r="N26" s="46" t="s">
        <v>206</v>
      </c>
      <c r="O26" s="45" t="s">
        <v>732</v>
      </c>
      <c r="P26" s="50" t="s">
        <v>208</v>
      </c>
      <c r="Q26" s="52" t="s">
        <v>211</v>
      </c>
      <c r="R26" s="32">
        <v>11</v>
      </c>
      <c r="S26" s="32" t="s">
        <v>211</v>
      </c>
      <c r="T26" s="32" t="s">
        <v>376</v>
      </c>
      <c r="U26" s="32" t="s">
        <v>212</v>
      </c>
      <c r="V26" s="32" t="s">
        <v>212</v>
      </c>
      <c r="W26" s="100">
        <f t="shared" ref="W26" si="16">M26</f>
        <v>422000</v>
      </c>
      <c r="X26" s="100">
        <f t="shared" ref="X26" si="17">W26*1.18</f>
        <v>497960</v>
      </c>
      <c r="Y26" s="100" t="s">
        <v>784</v>
      </c>
      <c r="Z26" s="100" t="s">
        <v>784</v>
      </c>
      <c r="AA26" s="54" t="s">
        <v>212</v>
      </c>
      <c r="AB26" s="54" t="s">
        <v>212</v>
      </c>
      <c r="AC26" s="32">
        <v>1</v>
      </c>
      <c r="AD26" s="52" t="s">
        <v>857</v>
      </c>
      <c r="AE26" s="45" t="s">
        <v>215</v>
      </c>
      <c r="AF26" s="45" t="s">
        <v>507</v>
      </c>
      <c r="AG26" s="45"/>
      <c r="AH26" s="45" t="s">
        <v>212</v>
      </c>
      <c r="AI26" s="45" t="s">
        <v>873</v>
      </c>
      <c r="AJ26" s="54" t="s">
        <v>212</v>
      </c>
      <c r="AK26" s="53"/>
      <c r="AL26" s="45"/>
      <c r="AM26" s="98"/>
      <c r="AN26" s="98"/>
      <c r="AO26" s="98"/>
      <c r="AP26" s="98"/>
      <c r="AQ26" s="97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132"/>
      <c r="BL26" s="53"/>
    </row>
    <row r="27" spans="1:64" ht="72.75" customHeight="1" x14ac:dyDescent="0.25">
      <c r="A27" s="146" t="s">
        <v>770</v>
      </c>
      <c r="B27" s="146" t="s">
        <v>838</v>
      </c>
      <c r="C27" s="54">
        <v>37</v>
      </c>
      <c r="D27" s="23" t="s">
        <v>99</v>
      </c>
      <c r="E27" s="23" t="s">
        <v>100</v>
      </c>
      <c r="F27" s="28" t="s">
        <v>154</v>
      </c>
      <c r="G27" s="30" t="s">
        <v>172</v>
      </c>
      <c r="H27" s="35">
        <v>796</v>
      </c>
      <c r="I27" s="35" t="s">
        <v>183</v>
      </c>
      <c r="J27" s="36">
        <v>9</v>
      </c>
      <c r="K27" s="38" t="s">
        <v>188</v>
      </c>
      <c r="L27" s="39" t="s">
        <v>189</v>
      </c>
      <c r="M27" s="151">
        <v>420000</v>
      </c>
      <c r="N27" s="47" t="s">
        <v>195</v>
      </c>
      <c r="O27" s="48" t="s">
        <v>198</v>
      </c>
      <c r="P27" s="32" t="s">
        <v>207</v>
      </c>
      <c r="Q27" s="52" t="s">
        <v>212</v>
      </c>
      <c r="R27" s="32">
        <v>12</v>
      </c>
      <c r="S27" s="32" t="s">
        <v>211</v>
      </c>
      <c r="T27" s="32" t="s">
        <v>375</v>
      </c>
      <c r="U27" s="32" t="s">
        <v>212</v>
      </c>
      <c r="V27" s="32" t="s">
        <v>212</v>
      </c>
      <c r="W27" s="100">
        <f t="shared" ref="W27:W40" si="18">M27</f>
        <v>420000</v>
      </c>
      <c r="X27" s="100">
        <f t="shared" si="3"/>
        <v>495600</v>
      </c>
      <c r="Y27" s="100">
        <f t="shared" si="4"/>
        <v>420000</v>
      </c>
      <c r="Z27" s="100">
        <f t="shared" si="5"/>
        <v>495600</v>
      </c>
      <c r="AA27" s="54" t="s">
        <v>212</v>
      </c>
      <c r="AB27" s="54" t="s">
        <v>212</v>
      </c>
      <c r="AC27" s="32">
        <v>1</v>
      </c>
      <c r="AD27" s="52" t="s">
        <v>857</v>
      </c>
      <c r="AE27" s="45" t="s">
        <v>214</v>
      </c>
      <c r="AF27" s="45" t="s">
        <v>228</v>
      </c>
      <c r="AG27" s="45" t="s">
        <v>216</v>
      </c>
      <c r="AH27" s="45" t="s">
        <v>212</v>
      </c>
      <c r="AI27" s="45" t="s">
        <v>873</v>
      </c>
      <c r="AJ27" s="54" t="s">
        <v>212</v>
      </c>
      <c r="AK27" s="53"/>
      <c r="AL27" s="45">
        <v>31704730551</v>
      </c>
      <c r="AM27" s="98">
        <f>W27</f>
        <v>420000</v>
      </c>
      <c r="AN27" s="98">
        <f t="shared" ref="AN27" si="19">X27</f>
        <v>495600</v>
      </c>
      <c r="AO27" s="98">
        <f t="shared" ref="AO27" si="20">Y27</f>
        <v>420000</v>
      </c>
      <c r="AP27" s="98">
        <f t="shared" ref="AP27" si="21">Z27</f>
        <v>495600</v>
      </c>
      <c r="AQ27" s="97" t="s">
        <v>542</v>
      </c>
      <c r="AR27" s="95">
        <v>1</v>
      </c>
      <c r="AS27" s="95">
        <v>0</v>
      </c>
      <c r="AT27" s="95">
        <v>0</v>
      </c>
      <c r="AU27" s="96"/>
      <c r="AV27" s="96" t="s">
        <v>501</v>
      </c>
      <c r="AW27" s="45" t="s">
        <v>541</v>
      </c>
      <c r="AX27" s="96">
        <v>495600</v>
      </c>
      <c r="AY27" s="96">
        <f>AO27</f>
        <v>420000</v>
      </c>
      <c r="AZ27" s="96" t="s">
        <v>545</v>
      </c>
      <c r="BA27" s="95">
        <v>0</v>
      </c>
      <c r="BB27" s="96">
        <f>AY27</f>
        <v>420000</v>
      </c>
      <c r="BC27" s="96">
        <f>BB27</f>
        <v>420000</v>
      </c>
      <c r="BD27" s="96">
        <v>495600</v>
      </c>
      <c r="BE27" s="96">
        <f t="shared" ref="BE27:BE45" si="22">BD27</f>
        <v>495600</v>
      </c>
      <c r="BF27" s="96"/>
      <c r="BG27" s="96"/>
      <c r="BH27" s="96"/>
      <c r="BI27" s="96"/>
      <c r="BJ27" s="96" t="s">
        <v>212</v>
      </c>
      <c r="BK27" s="132" t="s">
        <v>497</v>
      </c>
      <c r="BL27" s="53"/>
    </row>
    <row r="28" spans="1:64" ht="47.25" customHeight="1" x14ac:dyDescent="0.25">
      <c r="A28" s="146" t="s">
        <v>771</v>
      </c>
      <c r="B28" s="146" t="s">
        <v>838</v>
      </c>
      <c r="C28" s="54">
        <v>38</v>
      </c>
      <c r="D28" s="23" t="s">
        <v>101</v>
      </c>
      <c r="E28" s="23" t="s">
        <v>101</v>
      </c>
      <c r="F28" s="28" t="s">
        <v>155</v>
      </c>
      <c r="G28" s="30" t="s">
        <v>172</v>
      </c>
      <c r="H28" s="35">
        <v>796</v>
      </c>
      <c r="I28" s="31" t="s">
        <v>174</v>
      </c>
      <c r="J28" s="32">
        <v>10</v>
      </c>
      <c r="K28" s="38" t="s">
        <v>188</v>
      </c>
      <c r="L28" s="39" t="s">
        <v>189</v>
      </c>
      <c r="M28" s="151">
        <v>400000</v>
      </c>
      <c r="N28" s="45" t="s">
        <v>196</v>
      </c>
      <c r="O28" s="46" t="s">
        <v>204</v>
      </c>
      <c r="P28" s="32" t="s">
        <v>207</v>
      </c>
      <c r="Q28" s="52" t="s">
        <v>212</v>
      </c>
      <c r="R28" s="32">
        <v>13</v>
      </c>
      <c r="S28" s="32" t="s">
        <v>211</v>
      </c>
      <c r="T28" s="32" t="s">
        <v>380</v>
      </c>
      <c r="U28" s="32" t="s">
        <v>212</v>
      </c>
      <c r="V28" s="32" t="s">
        <v>212</v>
      </c>
      <c r="W28" s="100">
        <f t="shared" si="18"/>
        <v>400000</v>
      </c>
      <c r="X28" s="100">
        <f t="shared" si="3"/>
        <v>472000</v>
      </c>
      <c r="Y28" s="100">
        <f t="shared" si="4"/>
        <v>400000</v>
      </c>
      <c r="Z28" s="100">
        <f t="shared" si="5"/>
        <v>472000</v>
      </c>
      <c r="AA28" s="54" t="s">
        <v>212</v>
      </c>
      <c r="AB28" s="54" t="s">
        <v>212</v>
      </c>
      <c r="AC28" s="63"/>
      <c r="AD28" s="52" t="s">
        <v>857</v>
      </c>
      <c r="AE28" s="45" t="s">
        <v>214</v>
      </c>
      <c r="AF28" s="45" t="s">
        <v>228</v>
      </c>
      <c r="AG28" s="45" t="s">
        <v>217</v>
      </c>
      <c r="AH28" s="45" t="s">
        <v>212</v>
      </c>
      <c r="AI28" s="45" t="s">
        <v>873</v>
      </c>
      <c r="AJ28" s="54" t="s">
        <v>212</v>
      </c>
      <c r="AK28" s="53"/>
      <c r="AL28" s="45">
        <v>31705166020</v>
      </c>
      <c r="AM28" s="98">
        <f>W28</f>
        <v>400000</v>
      </c>
      <c r="AN28" s="98">
        <v>400000</v>
      </c>
      <c r="AO28" s="98">
        <v>400000</v>
      </c>
      <c r="AP28" s="98">
        <v>400000</v>
      </c>
      <c r="AQ28" s="97">
        <v>42881</v>
      </c>
      <c r="AR28" s="96">
        <v>1</v>
      </c>
      <c r="AS28" s="96">
        <v>0</v>
      </c>
      <c r="AT28" s="96">
        <v>0</v>
      </c>
      <c r="AU28" s="96"/>
      <c r="AV28" s="96" t="s">
        <v>501</v>
      </c>
      <c r="AW28" s="45" t="s">
        <v>735</v>
      </c>
      <c r="AX28" s="96">
        <v>333020</v>
      </c>
      <c r="AY28" s="96">
        <v>333020</v>
      </c>
      <c r="AZ28" s="96" t="s">
        <v>484</v>
      </c>
      <c r="BA28" s="96">
        <v>0</v>
      </c>
      <c r="BB28" s="96">
        <v>333020</v>
      </c>
      <c r="BC28" s="96">
        <f t="shared" ref="BC28" si="23">BB28</f>
        <v>333020</v>
      </c>
      <c r="BD28" s="96">
        <v>333020</v>
      </c>
      <c r="BE28" s="96">
        <f t="shared" si="22"/>
        <v>333020</v>
      </c>
      <c r="BF28" s="96"/>
      <c r="BG28" s="96"/>
      <c r="BH28" s="96"/>
      <c r="BI28" s="96"/>
      <c r="BJ28" s="96" t="s">
        <v>212</v>
      </c>
      <c r="BK28" s="132" t="s">
        <v>495</v>
      </c>
      <c r="BL28" s="53"/>
    </row>
    <row r="29" spans="1:64" ht="32.25" customHeight="1" x14ac:dyDescent="0.25">
      <c r="A29" s="146" t="s">
        <v>771</v>
      </c>
      <c r="B29" s="146" t="s">
        <v>838</v>
      </c>
      <c r="C29" s="54">
        <v>39</v>
      </c>
      <c r="D29" s="21" t="s">
        <v>102</v>
      </c>
      <c r="E29" s="21" t="s">
        <v>102</v>
      </c>
      <c r="F29" s="26" t="s">
        <v>156</v>
      </c>
      <c r="G29" s="30" t="s">
        <v>172</v>
      </c>
      <c r="H29" s="35">
        <v>796</v>
      </c>
      <c r="I29" s="31" t="s">
        <v>174</v>
      </c>
      <c r="J29" s="33">
        <v>16</v>
      </c>
      <c r="K29" s="38" t="s">
        <v>188</v>
      </c>
      <c r="L29" s="39" t="s">
        <v>189</v>
      </c>
      <c r="M29" s="151">
        <v>500000</v>
      </c>
      <c r="N29" s="45" t="s">
        <v>196</v>
      </c>
      <c r="O29" s="49" t="s">
        <v>199</v>
      </c>
      <c r="P29" s="32" t="s">
        <v>207</v>
      </c>
      <c r="Q29" s="52" t="s">
        <v>212</v>
      </c>
      <c r="R29" s="32">
        <v>14</v>
      </c>
      <c r="S29" s="32" t="s">
        <v>211</v>
      </c>
      <c r="T29" s="32" t="s">
        <v>381</v>
      </c>
      <c r="U29" s="32" t="s">
        <v>212</v>
      </c>
      <c r="V29" s="32" t="s">
        <v>212</v>
      </c>
      <c r="W29" s="100">
        <v>514704</v>
      </c>
      <c r="X29" s="100">
        <v>514704</v>
      </c>
      <c r="Y29" s="100">
        <f t="shared" si="4"/>
        <v>514704</v>
      </c>
      <c r="Z29" s="100">
        <f t="shared" si="5"/>
        <v>514704</v>
      </c>
      <c r="AA29" s="54" t="s">
        <v>212</v>
      </c>
      <c r="AB29" s="54" t="s">
        <v>212</v>
      </c>
      <c r="AC29" s="63"/>
      <c r="AD29" s="52" t="s">
        <v>857</v>
      </c>
      <c r="AE29" s="45" t="s">
        <v>214</v>
      </c>
      <c r="AF29" s="45" t="s">
        <v>228</v>
      </c>
      <c r="AG29" s="45" t="s">
        <v>217</v>
      </c>
      <c r="AH29" s="45" t="s">
        <v>212</v>
      </c>
      <c r="AI29" s="45" t="s">
        <v>873</v>
      </c>
      <c r="AJ29" s="54" t="s">
        <v>212</v>
      </c>
      <c r="AK29" s="53"/>
      <c r="AL29" s="45"/>
      <c r="AM29" s="98">
        <f>W29</f>
        <v>514704</v>
      </c>
      <c r="AN29" s="98">
        <f>AM29</f>
        <v>514704</v>
      </c>
      <c r="AO29" s="98">
        <f t="shared" ref="AO29:AP29" si="24">AN29</f>
        <v>514704</v>
      </c>
      <c r="AP29" s="98">
        <f t="shared" si="24"/>
        <v>514704</v>
      </c>
      <c r="AQ29" s="97">
        <v>42881</v>
      </c>
      <c r="AR29" s="96">
        <v>1</v>
      </c>
      <c r="AS29" s="96">
        <v>0</v>
      </c>
      <c r="AT29" s="96">
        <v>0</v>
      </c>
      <c r="AU29" s="96"/>
      <c r="AV29" s="96" t="s">
        <v>501</v>
      </c>
      <c r="AW29" s="45" t="s">
        <v>736</v>
      </c>
      <c r="AX29" s="100">
        <v>514704</v>
      </c>
      <c r="AY29" s="100">
        <v>514704</v>
      </c>
      <c r="AZ29" s="96" t="s">
        <v>484</v>
      </c>
      <c r="BA29" s="96">
        <v>0</v>
      </c>
      <c r="BB29" s="100">
        <v>514704</v>
      </c>
      <c r="BC29" s="96">
        <f t="shared" ref="BC29" si="25">BB29</f>
        <v>514704</v>
      </c>
      <c r="BD29" s="100">
        <v>514704</v>
      </c>
      <c r="BE29" s="96">
        <f t="shared" si="22"/>
        <v>514704</v>
      </c>
      <c r="BF29" s="96"/>
      <c r="BG29" s="96"/>
      <c r="BH29" s="96"/>
      <c r="BI29" s="96"/>
      <c r="BJ29" s="96" t="s">
        <v>212</v>
      </c>
      <c r="BK29" s="132" t="s">
        <v>496</v>
      </c>
      <c r="BL29" s="53"/>
    </row>
    <row r="30" spans="1:64" ht="60.75" customHeight="1" x14ac:dyDescent="0.25">
      <c r="A30" s="146" t="s">
        <v>772</v>
      </c>
      <c r="B30" s="146"/>
      <c r="C30" s="54">
        <v>40</v>
      </c>
      <c r="D30" s="21" t="s">
        <v>93</v>
      </c>
      <c r="E30" s="21" t="s">
        <v>103</v>
      </c>
      <c r="F30" s="26" t="s">
        <v>994</v>
      </c>
      <c r="G30" s="30" t="s">
        <v>172</v>
      </c>
      <c r="H30" s="31" t="s">
        <v>173</v>
      </c>
      <c r="I30" s="20" t="s">
        <v>174</v>
      </c>
      <c r="J30" s="31" t="s">
        <v>1043</v>
      </c>
      <c r="K30" s="38" t="s">
        <v>188</v>
      </c>
      <c r="L30" s="39" t="s">
        <v>189</v>
      </c>
      <c r="M30" s="151">
        <v>971650</v>
      </c>
      <c r="N30" s="46" t="s">
        <v>355</v>
      </c>
      <c r="O30" s="45" t="s">
        <v>732</v>
      </c>
      <c r="P30" s="50" t="s">
        <v>210</v>
      </c>
      <c r="Q30" s="52" t="s">
        <v>211</v>
      </c>
      <c r="R30" s="32">
        <v>15</v>
      </c>
      <c r="S30" s="32" t="s">
        <v>211</v>
      </c>
      <c r="T30" s="32" t="s">
        <v>378</v>
      </c>
      <c r="U30" s="32" t="s">
        <v>1034</v>
      </c>
      <c r="V30" s="32" t="s">
        <v>212</v>
      </c>
      <c r="W30" s="100">
        <f>M30</f>
        <v>971650</v>
      </c>
      <c r="X30" s="100">
        <f>W30*1.18</f>
        <v>1146547</v>
      </c>
      <c r="Y30" s="100">
        <v>0</v>
      </c>
      <c r="Z30" s="100">
        <v>0</v>
      </c>
      <c r="AA30" s="54" t="s">
        <v>212</v>
      </c>
      <c r="AB30" s="54" t="s">
        <v>212</v>
      </c>
      <c r="AC30" s="32">
        <v>1</v>
      </c>
      <c r="AD30" s="52" t="s">
        <v>857</v>
      </c>
      <c r="AE30" s="45" t="s">
        <v>214</v>
      </c>
      <c r="AF30" s="45" t="s">
        <v>507</v>
      </c>
      <c r="AG30" s="45"/>
      <c r="AH30" s="45" t="s">
        <v>212</v>
      </c>
      <c r="AI30" s="45" t="s">
        <v>873</v>
      </c>
      <c r="AJ30" s="54"/>
      <c r="AK30" s="53"/>
      <c r="AL30" s="45"/>
      <c r="AM30" s="98"/>
      <c r="AN30" s="98"/>
      <c r="AO30" s="98"/>
      <c r="AP30" s="98"/>
      <c r="AQ30" s="97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>
        <f t="shared" ref="BD30:BD45" si="26">AX30</f>
        <v>0</v>
      </c>
      <c r="BE30" s="96">
        <f t="shared" si="22"/>
        <v>0</v>
      </c>
      <c r="BF30" s="96"/>
      <c r="BG30" s="96"/>
      <c r="BH30" s="96"/>
      <c r="BI30" s="96"/>
      <c r="BJ30" s="96"/>
      <c r="BK30" s="132"/>
      <c r="BL30" s="53"/>
    </row>
    <row r="31" spans="1:64" ht="60.75" customHeight="1" x14ac:dyDescent="0.25">
      <c r="A31" s="146" t="s">
        <v>772</v>
      </c>
      <c r="B31" s="146"/>
      <c r="C31" s="54">
        <v>41</v>
      </c>
      <c r="D31" s="21" t="s">
        <v>93</v>
      </c>
      <c r="E31" s="21" t="s">
        <v>103</v>
      </c>
      <c r="F31" s="26" t="s">
        <v>369</v>
      </c>
      <c r="G31" s="30" t="s">
        <v>172</v>
      </c>
      <c r="H31" s="31" t="s">
        <v>184</v>
      </c>
      <c r="I31" s="31" t="s">
        <v>185</v>
      </c>
      <c r="J31" s="31" t="s">
        <v>1045</v>
      </c>
      <c r="K31" s="38" t="s">
        <v>188</v>
      </c>
      <c r="L31" s="39" t="s">
        <v>189</v>
      </c>
      <c r="M31" s="43">
        <v>2239237.65</v>
      </c>
      <c r="N31" s="46" t="s">
        <v>355</v>
      </c>
      <c r="O31" s="45" t="s">
        <v>732</v>
      </c>
      <c r="P31" s="50" t="s">
        <v>210</v>
      </c>
      <c r="Q31" s="52" t="s">
        <v>211</v>
      </c>
      <c r="R31" s="32">
        <v>16</v>
      </c>
      <c r="S31" s="32" t="s">
        <v>211</v>
      </c>
      <c r="T31" s="32" t="s">
        <v>378</v>
      </c>
      <c r="U31" s="32" t="s">
        <v>1034</v>
      </c>
      <c r="V31" s="32" t="s">
        <v>212</v>
      </c>
      <c r="W31" s="100">
        <f>M31</f>
        <v>2239237.65</v>
      </c>
      <c r="X31" s="100">
        <f>W31*1.18</f>
        <v>2642300.4269999997</v>
      </c>
      <c r="Y31" s="100">
        <v>0</v>
      </c>
      <c r="Z31" s="100">
        <v>0</v>
      </c>
      <c r="AA31" s="54" t="s">
        <v>212</v>
      </c>
      <c r="AB31" s="54" t="s">
        <v>212</v>
      </c>
      <c r="AC31" s="32">
        <v>1</v>
      </c>
      <c r="AD31" s="52" t="s">
        <v>857</v>
      </c>
      <c r="AE31" s="45" t="s">
        <v>215</v>
      </c>
      <c r="AF31" s="45" t="s">
        <v>507</v>
      </c>
      <c r="AG31" s="45"/>
      <c r="AH31" s="45" t="s">
        <v>212</v>
      </c>
      <c r="AI31" s="45" t="s">
        <v>873</v>
      </c>
      <c r="AJ31" s="54" t="s">
        <v>212</v>
      </c>
      <c r="AK31" s="53"/>
      <c r="AL31" s="45"/>
      <c r="AM31" s="98"/>
      <c r="AN31" s="98"/>
      <c r="AO31" s="98"/>
      <c r="AP31" s="98"/>
      <c r="AQ31" s="97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>
        <f t="shared" si="26"/>
        <v>0</v>
      </c>
      <c r="BE31" s="96">
        <f t="shared" si="22"/>
        <v>0</v>
      </c>
      <c r="BF31" s="96"/>
      <c r="BG31" s="96"/>
      <c r="BH31" s="96"/>
      <c r="BI31" s="96"/>
      <c r="BJ31" s="96"/>
      <c r="BK31" s="132"/>
      <c r="BL31" s="53"/>
    </row>
    <row r="32" spans="1:64" ht="42" customHeight="1" x14ac:dyDescent="0.25">
      <c r="A32" s="146" t="s">
        <v>772</v>
      </c>
      <c r="B32" s="146"/>
      <c r="C32" s="54">
        <v>42</v>
      </c>
      <c r="D32" s="21" t="s">
        <v>90</v>
      </c>
      <c r="E32" s="21" t="s">
        <v>90</v>
      </c>
      <c r="F32" s="26" t="s">
        <v>157</v>
      </c>
      <c r="G32" s="30" t="s">
        <v>172</v>
      </c>
      <c r="H32" s="35" t="s">
        <v>184</v>
      </c>
      <c r="I32" s="35" t="s">
        <v>185</v>
      </c>
      <c r="J32" s="35" t="s">
        <v>178</v>
      </c>
      <c r="K32" s="38" t="s">
        <v>188</v>
      </c>
      <c r="L32" s="39" t="s">
        <v>189</v>
      </c>
      <c r="M32" s="151">
        <v>2874200</v>
      </c>
      <c r="N32" s="46" t="s">
        <v>355</v>
      </c>
      <c r="O32" s="49" t="s">
        <v>199</v>
      </c>
      <c r="P32" s="50" t="s">
        <v>208</v>
      </c>
      <c r="Q32" s="52" t="s">
        <v>211</v>
      </c>
      <c r="R32" s="32">
        <v>17</v>
      </c>
      <c r="S32" s="32" t="s">
        <v>211</v>
      </c>
      <c r="T32" s="32" t="s">
        <v>378</v>
      </c>
      <c r="U32" s="52" t="s">
        <v>213</v>
      </c>
      <c r="V32" s="32" t="s">
        <v>212</v>
      </c>
      <c r="W32" s="100">
        <v>514704</v>
      </c>
      <c r="X32" s="100">
        <v>514704</v>
      </c>
      <c r="Y32" s="100">
        <f t="shared" ref="Y32" si="27">W32</f>
        <v>514704</v>
      </c>
      <c r="Z32" s="100">
        <f t="shared" ref="Z32" si="28">X32</f>
        <v>514704</v>
      </c>
      <c r="AA32" s="54" t="s">
        <v>212</v>
      </c>
      <c r="AB32" s="54" t="s">
        <v>212</v>
      </c>
      <c r="AC32" s="32">
        <v>1</v>
      </c>
      <c r="AD32" s="52" t="s">
        <v>857</v>
      </c>
      <c r="AE32" s="45" t="s">
        <v>215</v>
      </c>
      <c r="AF32" s="45" t="s">
        <v>507</v>
      </c>
      <c r="AG32" s="45"/>
      <c r="AH32" s="45" t="s">
        <v>212</v>
      </c>
      <c r="AI32" s="45" t="s">
        <v>873</v>
      </c>
      <c r="AJ32" s="54" t="s">
        <v>212</v>
      </c>
      <c r="AK32" s="53"/>
      <c r="AL32" s="45"/>
      <c r="AM32" s="98"/>
      <c r="AN32" s="98"/>
      <c r="AO32" s="98"/>
      <c r="AP32" s="98"/>
      <c r="AQ32" s="97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>
        <f t="shared" si="26"/>
        <v>0</v>
      </c>
      <c r="BE32" s="96">
        <f t="shared" si="22"/>
        <v>0</v>
      </c>
      <c r="BF32" s="96"/>
      <c r="BG32" s="96"/>
      <c r="BH32" s="96"/>
      <c r="BI32" s="96"/>
      <c r="BJ32" s="96"/>
      <c r="BK32" s="132"/>
      <c r="BL32" s="53"/>
    </row>
    <row r="33" spans="1:64" ht="34.5" customHeight="1" x14ac:dyDescent="0.25">
      <c r="A33" s="146" t="s">
        <v>772</v>
      </c>
      <c r="B33" s="146"/>
      <c r="C33" s="54">
        <v>47</v>
      </c>
      <c r="D33" s="20" t="s">
        <v>104</v>
      </c>
      <c r="E33" s="20" t="s">
        <v>105</v>
      </c>
      <c r="F33" s="27" t="s">
        <v>1000</v>
      </c>
      <c r="G33" s="30" t="s">
        <v>172</v>
      </c>
      <c r="H33" s="31" t="s">
        <v>184</v>
      </c>
      <c r="I33" s="31" t="s">
        <v>185</v>
      </c>
      <c r="J33" s="31" t="s">
        <v>1046</v>
      </c>
      <c r="K33" s="38" t="s">
        <v>188</v>
      </c>
      <c r="L33" s="38" t="s">
        <v>189</v>
      </c>
      <c r="M33" s="43">
        <v>444227.4</v>
      </c>
      <c r="N33" s="46" t="s">
        <v>355</v>
      </c>
      <c r="O33" s="45" t="s">
        <v>732</v>
      </c>
      <c r="P33" s="32" t="s">
        <v>209</v>
      </c>
      <c r="Q33" s="52" t="s">
        <v>211</v>
      </c>
      <c r="R33" s="32">
        <v>18</v>
      </c>
      <c r="S33" s="32" t="s">
        <v>211</v>
      </c>
      <c r="T33" s="32" t="s">
        <v>379</v>
      </c>
      <c r="U33" s="32" t="s">
        <v>213</v>
      </c>
      <c r="V33" s="32" t="s">
        <v>212</v>
      </c>
      <c r="W33" s="101">
        <f t="shared" si="18"/>
        <v>444227.4</v>
      </c>
      <c r="X33" s="101">
        <f t="shared" si="3"/>
        <v>524188.33199999999</v>
      </c>
      <c r="Y33" s="101">
        <v>0</v>
      </c>
      <c r="Z33" s="101">
        <v>0</v>
      </c>
      <c r="AA33" s="91" t="s">
        <v>212</v>
      </c>
      <c r="AB33" s="91" t="s">
        <v>212</v>
      </c>
      <c r="AC33" s="32">
        <v>1</v>
      </c>
      <c r="AD33" s="52" t="s">
        <v>857</v>
      </c>
      <c r="AE33" s="45" t="s">
        <v>214</v>
      </c>
      <c r="AF33" s="45" t="s">
        <v>507</v>
      </c>
      <c r="AG33" s="45"/>
      <c r="AH33" s="45" t="s">
        <v>212</v>
      </c>
      <c r="AI33" s="45" t="s">
        <v>873</v>
      </c>
      <c r="AJ33" s="54"/>
      <c r="AK33" s="53"/>
      <c r="AL33" s="45"/>
      <c r="AM33" s="98"/>
      <c r="AN33" s="98"/>
      <c r="AO33" s="98"/>
      <c r="AP33" s="98"/>
      <c r="AQ33" s="97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>
        <f t="shared" si="26"/>
        <v>0</v>
      </c>
      <c r="BE33" s="96">
        <f t="shared" si="22"/>
        <v>0</v>
      </c>
      <c r="BF33" s="96"/>
      <c r="BG33" s="96"/>
      <c r="BH33" s="96"/>
      <c r="BI33" s="96"/>
      <c r="BJ33" s="96"/>
      <c r="BK33" s="132"/>
      <c r="BL33" s="53"/>
    </row>
    <row r="34" spans="1:64" ht="49.5" customHeight="1" x14ac:dyDescent="0.25">
      <c r="A34" s="146" t="s">
        <v>772</v>
      </c>
      <c r="B34" s="146"/>
      <c r="C34" s="54">
        <v>48</v>
      </c>
      <c r="D34" s="21" t="s">
        <v>104</v>
      </c>
      <c r="E34" s="21" t="s">
        <v>106</v>
      </c>
      <c r="F34" s="27" t="s">
        <v>1067</v>
      </c>
      <c r="G34" s="30" t="s">
        <v>172</v>
      </c>
      <c r="H34" s="31" t="s">
        <v>184</v>
      </c>
      <c r="I34" s="31" t="s">
        <v>185</v>
      </c>
      <c r="J34" s="31" t="s">
        <v>178</v>
      </c>
      <c r="K34" s="38" t="s">
        <v>188</v>
      </c>
      <c r="L34" s="38" t="s">
        <v>189</v>
      </c>
      <c r="M34" s="151">
        <v>420000</v>
      </c>
      <c r="N34" s="46" t="s">
        <v>355</v>
      </c>
      <c r="O34" s="197" t="s">
        <v>1073</v>
      </c>
      <c r="P34" s="32" t="s">
        <v>207</v>
      </c>
      <c r="Q34" s="52" t="s">
        <v>212</v>
      </c>
      <c r="R34" s="32">
        <v>19</v>
      </c>
      <c r="S34" s="32" t="s">
        <v>211</v>
      </c>
      <c r="T34" s="32" t="s">
        <v>378</v>
      </c>
      <c r="U34" s="32" t="s">
        <v>213</v>
      </c>
      <c r="V34" s="32" t="s">
        <v>212</v>
      </c>
      <c r="W34" s="101">
        <f t="shared" si="18"/>
        <v>420000</v>
      </c>
      <c r="X34" s="101">
        <f t="shared" si="3"/>
        <v>495600</v>
      </c>
      <c r="Y34" s="101">
        <v>0</v>
      </c>
      <c r="Z34" s="101">
        <v>0</v>
      </c>
      <c r="AA34" s="91" t="s">
        <v>212</v>
      </c>
      <c r="AB34" s="91" t="s">
        <v>212</v>
      </c>
      <c r="AC34" s="32">
        <v>1</v>
      </c>
      <c r="AD34" s="52" t="s">
        <v>857</v>
      </c>
      <c r="AE34" s="45" t="s">
        <v>214</v>
      </c>
      <c r="AF34" s="197" t="s">
        <v>931</v>
      </c>
      <c r="AG34" s="45" t="s">
        <v>216</v>
      </c>
      <c r="AH34" s="45" t="s">
        <v>212</v>
      </c>
      <c r="AI34" s="45" t="s">
        <v>873</v>
      </c>
      <c r="AJ34" s="54"/>
      <c r="AK34" s="53"/>
      <c r="AL34" s="45"/>
      <c r="AM34" s="98"/>
      <c r="AN34" s="98"/>
      <c r="AO34" s="98"/>
      <c r="AP34" s="98"/>
      <c r="AQ34" s="97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>
        <f t="shared" si="26"/>
        <v>0</v>
      </c>
      <c r="BE34" s="96">
        <f t="shared" si="22"/>
        <v>0</v>
      </c>
      <c r="BF34" s="96"/>
      <c r="BG34" s="96"/>
      <c r="BH34" s="96"/>
      <c r="BI34" s="96"/>
      <c r="BJ34" s="96"/>
      <c r="BK34" s="132" t="s">
        <v>995</v>
      </c>
      <c r="BL34" s="53"/>
    </row>
    <row r="35" spans="1:64" ht="36" customHeight="1" x14ac:dyDescent="0.25">
      <c r="A35" s="146" t="s">
        <v>772</v>
      </c>
      <c r="B35" s="146"/>
      <c r="C35" s="54">
        <v>49</v>
      </c>
      <c r="D35" s="21" t="s">
        <v>91</v>
      </c>
      <c r="E35" s="21" t="s">
        <v>91</v>
      </c>
      <c r="F35" s="27" t="s">
        <v>243</v>
      </c>
      <c r="G35" s="30" t="s">
        <v>172</v>
      </c>
      <c r="H35" s="31" t="s">
        <v>173</v>
      </c>
      <c r="I35" s="20" t="s">
        <v>174</v>
      </c>
      <c r="J35" s="31" t="s">
        <v>1044</v>
      </c>
      <c r="K35" s="38" t="s">
        <v>188</v>
      </c>
      <c r="L35" s="38" t="s">
        <v>189</v>
      </c>
      <c r="M35" s="151">
        <v>2249100</v>
      </c>
      <c r="N35" s="46" t="s">
        <v>355</v>
      </c>
      <c r="O35" s="45" t="s">
        <v>732</v>
      </c>
      <c r="P35" s="32" t="s">
        <v>209</v>
      </c>
      <c r="Q35" s="52" t="s">
        <v>211</v>
      </c>
      <c r="R35" s="32">
        <v>20</v>
      </c>
      <c r="S35" s="32" t="s">
        <v>211</v>
      </c>
      <c r="T35" s="32" t="s">
        <v>378</v>
      </c>
      <c r="U35" s="32" t="s">
        <v>213</v>
      </c>
      <c r="V35" s="32" t="s">
        <v>212</v>
      </c>
      <c r="W35" s="101">
        <f t="shared" ref="W35" si="29">M35</f>
        <v>2249100</v>
      </c>
      <c r="X35" s="101">
        <f t="shared" ref="X35" si="30">W35*1.18</f>
        <v>2653938</v>
      </c>
      <c r="Y35" s="101" t="s">
        <v>934</v>
      </c>
      <c r="Z35" s="101" t="s">
        <v>934</v>
      </c>
      <c r="AA35" s="91" t="s">
        <v>212</v>
      </c>
      <c r="AB35" s="91" t="s">
        <v>212</v>
      </c>
      <c r="AC35" s="32">
        <v>1</v>
      </c>
      <c r="AD35" s="52" t="s">
        <v>857</v>
      </c>
      <c r="AE35" s="45" t="s">
        <v>214</v>
      </c>
      <c r="AF35" s="45" t="s">
        <v>507</v>
      </c>
      <c r="AG35" s="45"/>
      <c r="AH35" s="45" t="s">
        <v>212</v>
      </c>
      <c r="AI35" s="45" t="s">
        <v>873</v>
      </c>
      <c r="AJ35" s="54"/>
      <c r="AK35" s="53"/>
      <c r="AL35" s="45"/>
      <c r="AM35" s="98"/>
      <c r="AN35" s="98"/>
      <c r="AO35" s="98"/>
      <c r="AP35" s="98"/>
      <c r="AQ35" s="97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>
        <f t="shared" si="26"/>
        <v>0</v>
      </c>
      <c r="BE35" s="96">
        <f t="shared" si="22"/>
        <v>0</v>
      </c>
      <c r="BF35" s="96"/>
      <c r="BG35" s="96"/>
      <c r="BH35" s="96"/>
      <c r="BI35" s="96"/>
      <c r="BJ35" s="96"/>
      <c r="BK35" s="132"/>
      <c r="BL35" s="53"/>
    </row>
    <row r="36" spans="1:64" ht="72.75" customHeight="1" x14ac:dyDescent="0.25">
      <c r="A36" s="146" t="s">
        <v>773</v>
      </c>
      <c r="B36" s="146"/>
      <c r="C36" s="54">
        <v>56</v>
      </c>
      <c r="D36" s="23" t="s">
        <v>107</v>
      </c>
      <c r="E36" s="23" t="s">
        <v>95</v>
      </c>
      <c r="F36" s="28" t="s">
        <v>158</v>
      </c>
      <c r="G36" s="30" t="s">
        <v>172</v>
      </c>
      <c r="H36" s="35" t="s">
        <v>184</v>
      </c>
      <c r="I36" s="35" t="s">
        <v>185</v>
      </c>
      <c r="J36" s="31" t="s">
        <v>699</v>
      </c>
      <c r="K36" s="41" t="s">
        <v>188</v>
      </c>
      <c r="L36" s="41" t="s">
        <v>189</v>
      </c>
      <c r="M36" s="151">
        <v>1500000</v>
      </c>
      <c r="N36" s="46" t="s">
        <v>201</v>
      </c>
      <c r="O36" s="49" t="s">
        <v>199</v>
      </c>
      <c r="P36" s="50" t="s">
        <v>209</v>
      </c>
      <c r="Q36" s="50" t="s">
        <v>211</v>
      </c>
      <c r="R36" s="32">
        <v>21</v>
      </c>
      <c r="S36" s="50" t="s">
        <v>211</v>
      </c>
      <c r="T36" s="32" t="s">
        <v>373</v>
      </c>
      <c r="U36" s="50" t="s">
        <v>1034</v>
      </c>
      <c r="V36" s="32" t="s">
        <v>212</v>
      </c>
      <c r="W36" s="100">
        <f t="shared" si="18"/>
        <v>1500000</v>
      </c>
      <c r="X36" s="100">
        <f t="shared" si="3"/>
        <v>1770000</v>
      </c>
      <c r="Y36" s="100">
        <f t="shared" si="4"/>
        <v>1500000</v>
      </c>
      <c r="Z36" s="100">
        <f t="shared" si="5"/>
        <v>1770000</v>
      </c>
      <c r="AA36" s="54" t="s">
        <v>212</v>
      </c>
      <c r="AB36" s="54" t="s">
        <v>212</v>
      </c>
      <c r="AC36" s="32">
        <v>1</v>
      </c>
      <c r="AD36" s="52" t="s">
        <v>857</v>
      </c>
      <c r="AE36" s="45" t="s">
        <v>215</v>
      </c>
      <c r="AF36" s="45" t="s">
        <v>589</v>
      </c>
      <c r="AG36" s="55"/>
      <c r="AH36" s="45" t="s">
        <v>212</v>
      </c>
      <c r="AI36" s="45" t="s">
        <v>874</v>
      </c>
      <c r="AJ36" s="54" t="s">
        <v>212</v>
      </c>
      <c r="AK36" s="53"/>
      <c r="AL36" s="45" t="s">
        <v>701</v>
      </c>
      <c r="AM36" s="98">
        <v>1491527.4</v>
      </c>
      <c r="AN36" s="98">
        <v>1760002.33</v>
      </c>
      <c r="AO36" s="98">
        <v>1491527.4</v>
      </c>
      <c r="AP36" s="98">
        <v>1760002.33</v>
      </c>
      <c r="AQ36" s="97">
        <v>42880</v>
      </c>
      <c r="AR36" s="96">
        <v>1</v>
      </c>
      <c r="AS36" s="96">
        <v>1</v>
      </c>
      <c r="AT36" s="96">
        <v>0</v>
      </c>
      <c r="AU36" s="96" t="s">
        <v>731</v>
      </c>
      <c r="AV36" s="96" t="s">
        <v>584</v>
      </c>
      <c r="AW36" s="96"/>
      <c r="AX36" s="96"/>
      <c r="AY36" s="96"/>
      <c r="AZ36" s="96"/>
      <c r="BA36" s="96"/>
      <c r="BB36" s="96"/>
      <c r="BC36" s="96"/>
      <c r="BD36" s="96">
        <f t="shared" si="26"/>
        <v>0</v>
      </c>
      <c r="BE36" s="96">
        <f t="shared" si="22"/>
        <v>0</v>
      </c>
      <c r="BF36" s="96"/>
      <c r="BG36" s="96"/>
      <c r="BH36" s="96"/>
      <c r="BI36" s="96"/>
      <c r="BJ36" s="96"/>
      <c r="BK36" s="132"/>
      <c r="BL36" s="53"/>
    </row>
    <row r="37" spans="1:64" ht="31.5" customHeight="1" x14ac:dyDescent="0.25">
      <c r="A37" s="146" t="s">
        <v>773</v>
      </c>
      <c r="B37" s="146" t="s">
        <v>838</v>
      </c>
      <c r="C37" s="54">
        <v>57</v>
      </c>
      <c r="D37" s="21" t="s">
        <v>108</v>
      </c>
      <c r="E37" s="21" t="s">
        <v>109</v>
      </c>
      <c r="F37" s="26" t="s">
        <v>402</v>
      </c>
      <c r="G37" s="30" t="s">
        <v>172</v>
      </c>
      <c r="H37" s="31" t="s">
        <v>173</v>
      </c>
      <c r="I37" s="31" t="s">
        <v>174</v>
      </c>
      <c r="J37" s="31" t="s">
        <v>178</v>
      </c>
      <c r="K37" s="38" t="s">
        <v>188</v>
      </c>
      <c r="L37" s="38" t="s">
        <v>189</v>
      </c>
      <c r="M37" s="151">
        <v>420000</v>
      </c>
      <c r="N37" s="45" t="s">
        <v>356</v>
      </c>
      <c r="O37" s="49" t="s">
        <v>199</v>
      </c>
      <c r="P37" s="32" t="s">
        <v>207</v>
      </c>
      <c r="Q37" s="52" t="s">
        <v>212</v>
      </c>
      <c r="R37" s="32">
        <v>22</v>
      </c>
      <c r="S37" s="32" t="s">
        <v>211</v>
      </c>
      <c r="T37" s="32" t="s">
        <v>351</v>
      </c>
      <c r="U37" s="50" t="s">
        <v>1034</v>
      </c>
      <c r="V37" s="32" t="s">
        <v>212</v>
      </c>
      <c r="W37" s="100">
        <f t="shared" si="18"/>
        <v>420000</v>
      </c>
      <c r="X37" s="100">
        <f t="shared" si="3"/>
        <v>495600</v>
      </c>
      <c r="Y37" s="100">
        <f t="shared" si="4"/>
        <v>420000</v>
      </c>
      <c r="Z37" s="100">
        <f t="shared" si="5"/>
        <v>495600</v>
      </c>
      <c r="AA37" s="54" t="s">
        <v>212</v>
      </c>
      <c r="AB37" s="54" t="s">
        <v>212</v>
      </c>
      <c r="AC37" s="32">
        <v>1</v>
      </c>
      <c r="AD37" s="52" t="s">
        <v>857</v>
      </c>
      <c r="AE37" s="45" t="s">
        <v>214</v>
      </c>
      <c r="AF37" s="45" t="s">
        <v>228</v>
      </c>
      <c r="AG37" s="45" t="s">
        <v>430</v>
      </c>
      <c r="AH37" s="45" t="s">
        <v>212</v>
      </c>
      <c r="AI37" s="45" t="s">
        <v>874</v>
      </c>
      <c r="AJ37" s="54" t="s">
        <v>212</v>
      </c>
      <c r="AK37" s="53"/>
      <c r="AL37" s="45">
        <v>31704847974</v>
      </c>
      <c r="AM37" s="98">
        <f t="shared" ref="AM37:AM40" si="31">M37</f>
        <v>420000</v>
      </c>
      <c r="AN37" s="98">
        <f t="shared" ref="AN37:AN38" si="32">AM37*1.18</f>
        <v>495600</v>
      </c>
      <c r="AO37" s="98">
        <f t="shared" ref="AO37:AO38" si="33">AM37</f>
        <v>420000</v>
      </c>
      <c r="AP37" s="98">
        <f t="shared" ref="AP37:AP40" si="34">AN37</f>
        <v>495600</v>
      </c>
      <c r="AQ37" s="97">
        <v>42794</v>
      </c>
      <c r="AR37" s="96">
        <v>1</v>
      </c>
      <c r="AS37" s="96">
        <v>0</v>
      </c>
      <c r="AT37" s="96">
        <v>0</v>
      </c>
      <c r="AU37" s="96"/>
      <c r="AV37" s="96" t="s">
        <v>501</v>
      </c>
      <c r="AW37" s="45" t="s">
        <v>600</v>
      </c>
      <c r="AX37" s="96">
        <f>AY37</f>
        <v>420000</v>
      </c>
      <c r="AY37" s="96">
        <f>M37</f>
        <v>420000</v>
      </c>
      <c r="AZ37" s="91" t="s">
        <v>601</v>
      </c>
      <c r="BA37" s="96">
        <v>0</v>
      </c>
      <c r="BB37" s="96">
        <f>AY37</f>
        <v>420000</v>
      </c>
      <c r="BC37" s="96">
        <f>AY37</f>
        <v>420000</v>
      </c>
      <c r="BD37" s="96">
        <f t="shared" si="26"/>
        <v>420000</v>
      </c>
      <c r="BE37" s="96">
        <f t="shared" si="22"/>
        <v>420000</v>
      </c>
      <c r="BF37" s="96"/>
      <c r="BG37" s="96"/>
      <c r="BH37" s="96"/>
      <c r="BI37" s="96"/>
      <c r="BJ37" s="96" t="s">
        <v>211</v>
      </c>
      <c r="BK37" s="132" t="s">
        <v>418</v>
      </c>
      <c r="BL37" s="53"/>
    </row>
    <row r="38" spans="1:64" ht="36" customHeight="1" x14ac:dyDescent="0.25">
      <c r="A38" s="146" t="s">
        <v>773</v>
      </c>
      <c r="B38" s="146"/>
      <c r="C38" s="54">
        <v>58</v>
      </c>
      <c r="D38" s="20" t="s">
        <v>110</v>
      </c>
      <c r="E38" s="20" t="s">
        <v>111</v>
      </c>
      <c r="F38" s="27" t="s">
        <v>159</v>
      </c>
      <c r="G38" s="30" t="s">
        <v>172</v>
      </c>
      <c r="H38" s="31" t="s">
        <v>173</v>
      </c>
      <c r="I38" s="31" t="s">
        <v>174</v>
      </c>
      <c r="J38" s="31" t="s">
        <v>182</v>
      </c>
      <c r="K38" s="38" t="s">
        <v>188</v>
      </c>
      <c r="L38" s="38" t="s">
        <v>189</v>
      </c>
      <c r="M38" s="151">
        <v>360000</v>
      </c>
      <c r="N38" s="45" t="s">
        <v>356</v>
      </c>
      <c r="O38" s="49" t="s">
        <v>199</v>
      </c>
      <c r="P38" s="32" t="s">
        <v>207</v>
      </c>
      <c r="Q38" s="52" t="s">
        <v>212</v>
      </c>
      <c r="R38" s="32">
        <v>23</v>
      </c>
      <c r="S38" s="32" t="s">
        <v>211</v>
      </c>
      <c r="T38" s="32" t="s">
        <v>358</v>
      </c>
      <c r="U38" s="50" t="s">
        <v>1034</v>
      </c>
      <c r="V38" s="32" t="s">
        <v>212</v>
      </c>
      <c r="W38" s="100">
        <f t="shared" si="18"/>
        <v>360000</v>
      </c>
      <c r="X38" s="100">
        <f t="shared" si="3"/>
        <v>424800</v>
      </c>
      <c r="Y38" s="100">
        <f t="shared" si="4"/>
        <v>360000</v>
      </c>
      <c r="Z38" s="100">
        <f t="shared" si="5"/>
        <v>424800</v>
      </c>
      <c r="AA38" s="54" t="s">
        <v>212</v>
      </c>
      <c r="AB38" s="54" t="s">
        <v>212</v>
      </c>
      <c r="AC38" s="32">
        <v>1</v>
      </c>
      <c r="AD38" s="52" t="s">
        <v>857</v>
      </c>
      <c r="AE38" s="45" t="s">
        <v>214</v>
      </c>
      <c r="AF38" s="45" t="s">
        <v>585</v>
      </c>
      <c r="AG38" s="45" t="s">
        <v>216</v>
      </c>
      <c r="AH38" s="45" t="s">
        <v>212</v>
      </c>
      <c r="AI38" s="45" t="s">
        <v>873</v>
      </c>
      <c r="AJ38" s="54" t="s">
        <v>212</v>
      </c>
      <c r="AK38" s="53"/>
      <c r="AL38" s="45">
        <v>31704838975</v>
      </c>
      <c r="AM38" s="98">
        <f t="shared" si="31"/>
        <v>360000</v>
      </c>
      <c r="AN38" s="98">
        <f t="shared" si="32"/>
        <v>424800</v>
      </c>
      <c r="AO38" s="98">
        <f t="shared" si="33"/>
        <v>360000</v>
      </c>
      <c r="AP38" s="98">
        <f t="shared" si="34"/>
        <v>424800</v>
      </c>
      <c r="AQ38" s="97">
        <v>42793</v>
      </c>
      <c r="AR38" s="96">
        <v>1</v>
      </c>
      <c r="AS38" s="96">
        <v>0</v>
      </c>
      <c r="AT38" s="96">
        <v>0</v>
      </c>
      <c r="AU38" s="96"/>
      <c r="AV38" s="96" t="s">
        <v>501</v>
      </c>
      <c r="AW38" s="96" t="s">
        <v>602</v>
      </c>
      <c r="AX38" s="95">
        <f>AY38*1.18</f>
        <v>424800</v>
      </c>
      <c r="AY38" s="96">
        <f>M38</f>
        <v>360000</v>
      </c>
      <c r="AZ38" s="96" t="s">
        <v>603</v>
      </c>
      <c r="BA38" s="96">
        <v>0</v>
      </c>
      <c r="BB38" s="96">
        <f>AY38</f>
        <v>360000</v>
      </c>
      <c r="BC38" s="96">
        <f>AY38</f>
        <v>360000</v>
      </c>
      <c r="BD38" s="96">
        <f t="shared" si="26"/>
        <v>424800</v>
      </c>
      <c r="BE38" s="96">
        <f t="shared" si="22"/>
        <v>424800</v>
      </c>
      <c r="BF38" s="96"/>
      <c r="BG38" s="96"/>
      <c r="BH38" s="96"/>
      <c r="BI38" s="96"/>
      <c r="BJ38" s="96"/>
      <c r="BK38" s="132" t="s">
        <v>697</v>
      </c>
      <c r="BL38" s="53"/>
    </row>
    <row r="39" spans="1:64" ht="72.75" customHeight="1" x14ac:dyDescent="0.25">
      <c r="A39" s="146" t="s">
        <v>770</v>
      </c>
      <c r="B39" s="146"/>
      <c r="C39" s="54">
        <v>60</v>
      </c>
      <c r="D39" s="20" t="s">
        <v>245</v>
      </c>
      <c r="E39" s="68" t="s">
        <v>246</v>
      </c>
      <c r="F39" s="69" t="s">
        <v>247</v>
      </c>
      <c r="G39" s="70" t="s">
        <v>172</v>
      </c>
      <c r="H39" s="31">
        <v>796</v>
      </c>
      <c r="I39" s="31" t="s">
        <v>183</v>
      </c>
      <c r="J39" s="37">
        <v>1</v>
      </c>
      <c r="K39" s="71" t="s">
        <v>188</v>
      </c>
      <c r="L39" s="71" t="s">
        <v>189</v>
      </c>
      <c r="M39" s="151">
        <v>376920</v>
      </c>
      <c r="N39" s="46" t="s">
        <v>195</v>
      </c>
      <c r="O39" s="49" t="s">
        <v>199</v>
      </c>
      <c r="P39" s="32" t="s">
        <v>207</v>
      </c>
      <c r="Q39" s="32" t="s">
        <v>212</v>
      </c>
      <c r="R39" s="32">
        <v>24</v>
      </c>
      <c r="S39" s="32" t="s">
        <v>211</v>
      </c>
      <c r="T39" s="32" t="s">
        <v>375</v>
      </c>
      <c r="U39" s="32" t="s">
        <v>1034</v>
      </c>
      <c r="V39" s="32" t="s">
        <v>212</v>
      </c>
      <c r="W39" s="100">
        <f t="shared" si="18"/>
        <v>376920</v>
      </c>
      <c r="X39" s="100">
        <f t="shared" ref="X39:X67" si="35">W39*1.18</f>
        <v>444765.6</v>
      </c>
      <c r="Y39" s="100">
        <f t="shared" ref="Y39:Y67" si="36">W39</f>
        <v>376920</v>
      </c>
      <c r="Z39" s="100">
        <f t="shared" ref="Z39:Z67" si="37">X39</f>
        <v>444765.6</v>
      </c>
      <c r="AA39" s="54" t="s">
        <v>212</v>
      </c>
      <c r="AB39" s="54" t="s">
        <v>212</v>
      </c>
      <c r="AC39" s="63"/>
      <c r="AD39" s="52" t="s">
        <v>857</v>
      </c>
      <c r="AE39" s="31" t="s">
        <v>214</v>
      </c>
      <c r="AF39" s="45" t="s">
        <v>228</v>
      </c>
      <c r="AG39" s="45" t="s">
        <v>216</v>
      </c>
      <c r="AH39" s="31" t="s">
        <v>212</v>
      </c>
      <c r="AI39" s="45" t="s">
        <v>873</v>
      </c>
      <c r="AJ39" s="54" t="s">
        <v>212</v>
      </c>
      <c r="AK39" s="53"/>
      <c r="AL39" s="45">
        <v>31704658304</v>
      </c>
      <c r="AM39" s="98">
        <f t="shared" si="31"/>
        <v>376920</v>
      </c>
      <c r="AN39" s="98">
        <f t="shared" ref="AN39:AO39" si="38">AM39*1.18</f>
        <v>444765.6</v>
      </c>
      <c r="AO39" s="98">
        <f t="shared" si="38"/>
        <v>524823.40799999994</v>
      </c>
      <c r="AP39" s="96">
        <f t="shared" ref="AP39" si="39">AO39*1.18</f>
        <v>619291.6214399999</v>
      </c>
      <c r="AQ39" s="97" t="s">
        <v>544</v>
      </c>
      <c r="AR39" s="95">
        <v>1</v>
      </c>
      <c r="AS39" s="95">
        <v>0</v>
      </c>
      <c r="AT39" s="95">
        <v>0</v>
      </c>
      <c r="AU39" s="96"/>
      <c r="AV39" s="96" t="s">
        <v>501</v>
      </c>
      <c r="AW39" s="45" t="s">
        <v>543</v>
      </c>
      <c r="AX39" s="96">
        <v>376920</v>
      </c>
      <c r="AY39" s="96">
        <f>AX39</f>
        <v>376920</v>
      </c>
      <c r="AZ39" s="96" t="s">
        <v>506</v>
      </c>
      <c r="BA39" s="95">
        <v>0</v>
      </c>
      <c r="BB39" s="96">
        <v>376920</v>
      </c>
      <c r="BC39" s="96">
        <v>376920</v>
      </c>
      <c r="BD39" s="96">
        <v>376920</v>
      </c>
      <c r="BE39" s="96">
        <v>376920</v>
      </c>
      <c r="BF39" s="96"/>
      <c r="BG39" s="96"/>
      <c r="BH39" s="96"/>
      <c r="BI39" s="96"/>
      <c r="BJ39" s="96" t="s">
        <v>211</v>
      </c>
      <c r="BK39" s="132" t="s">
        <v>476</v>
      </c>
      <c r="BL39" s="53"/>
    </row>
    <row r="40" spans="1:64" ht="40.5" customHeight="1" x14ac:dyDescent="0.25">
      <c r="A40" s="146" t="s">
        <v>770</v>
      </c>
      <c r="B40" s="146"/>
      <c r="C40" s="54">
        <v>62</v>
      </c>
      <c r="D40" s="20" t="s">
        <v>245</v>
      </c>
      <c r="E40" s="20" t="s">
        <v>246</v>
      </c>
      <c r="F40" s="27" t="s">
        <v>249</v>
      </c>
      <c r="G40" s="30" t="s">
        <v>172</v>
      </c>
      <c r="H40" s="72" t="s">
        <v>173</v>
      </c>
      <c r="I40" s="31" t="s">
        <v>185</v>
      </c>
      <c r="J40" s="37" t="s">
        <v>178</v>
      </c>
      <c r="K40" s="38" t="s">
        <v>188</v>
      </c>
      <c r="L40" s="38" t="s">
        <v>189</v>
      </c>
      <c r="M40" s="151">
        <v>311000</v>
      </c>
      <c r="N40" s="46" t="s">
        <v>195</v>
      </c>
      <c r="O40" s="49" t="s">
        <v>199</v>
      </c>
      <c r="P40" s="32" t="s">
        <v>207</v>
      </c>
      <c r="Q40" s="32" t="s">
        <v>212</v>
      </c>
      <c r="R40" s="32">
        <v>25</v>
      </c>
      <c r="S40" s="32" t="s">
        <v>211</v>
      </c>
      <c r="T40" s="32" t="s">
        <v>375</v>
      </c>
      <c r="U40" s="32" t="s">
        <v>212</v>
      </c>
      <c r="V40" s="32" t="s">
        <v>212</v>
      </c>
      <c r="W40" s="100">
        <f t="shared" si="18"/>
        <v>311000</v>
      </c>
      <c r="X40" s="100">
        <f t="shared" si="35"/>
        <v>366980</v>
      </c>
      <c r="Y40" s="100">
        <f t="shared" si="36"/>
        <v>311000</v>
      </c>
      <c r="Z40" s="100">
        <f t="shared" si="37"/>
        <v>366980</v>
      </c>
      <c r="AA40" s="54" t="s">
        <v>212</v>
      </c>
      <c r="AB40" s="54" t="s">
        <v>212</v>
      </c>
      <c r="AC40" s="63"/>
      <c r="AD40" s="52" t="s">
        <v>857</v>
      </c>
      <c r="AE40" s="31" t="s">
        <v>214</v>
      </c>
      <c r="AF40" s="45" t="s">
        <v>228</v>
      </c>
      <c r="AG40" s="31" t="s">
        <v>216</v>
      </c>
      <c r="AH40" s="31" t="s">
        <v>212</v>
      </c>
      <c r="AI40" s="45" t="s">
        <v>873</v>
      </c>
      <c r="AJ40" s="54" t="s">
        <v>212</v>
      </c>
      <c r="AK40" s="53"/>
      <c r="AL40" s="45">
        <v>31704658188</v>
      </c>
      <c r="AM40" s="98">
        <f t="shared" si="31"/>
        <v>311000</v>
      </c>
      <c r="AN40" s="98">
        <f t="shared" ref="AN40" si="40">X40</f>
        <v>366980</v>
      </c>
      <c r="AO40" s="98">
        <f t="shared" ref="AO40" si="41">Y40</f>
        <v>311000</v>
      </c>
      <c r="AP40" s="98">
        <f t="shared" si="34"/>
        <v>366980</v>
      </c>
      <c r="AQ40" s="97" t="s">
        <v>544</v>
      </c>
      <c r="AR40" s="95">
        <v>1</v>
      </c>
      <c r="AS40" s="95">
        <v>0</v>
      </c>
      <c r="AT40" s="95">
        <v>0</v>
      </c>
      <c r="AU40" s="96"/>
      <c r="AV40" s="96" t="s">
        <v>501</v>
      </c>
      <c r="AW40" s="45" t="s">
        <v>546</v>
      </c>
      <c r="AX40" s="96">
        <f t="shared" ref="AX40" si="42">AN40</f>
        <v>366980</v>
      </c>
      <c r="AY40" s="96">
        <v>311000</v>
      </c>
      <c r="AZ40" s="96" t="s">
        <v>547</v>
      </c>
      <c r="BA40" s="95">
        <v>0</v>
      </c>
      <c r="BB40" s="96">
        <v>311000</v>
      </c>
      <c r="BC40" s="96">
        <v>311000</v>
      </c>
      <c r="BD40" s="96">
        <f t="shared" si="26"/>
        <v>366980</v>
      </c>
      <c r="BE40" s="96">
        <f t="shared" si="22"/>
        <v>366980</v>
      </c>
      <c r="BF40" s="96"/>
      <c r="BG40" s="96"/>
      <c r="BH40" s="96"/>
      <c r="BI40" s="96"/>
      <c r="BJ40" s="96" t="s">
        <v>211</v>
      </c>
      <c r="BK40" s="132" t="s">
        <v>476</v>
      </c>
      <c r="BL40" s="53"/>
    </row>
    <row r="41" spans="1:64" ht="49.5" customHeight="1" x14ac:dyDescent="0.25">
      <c r="A41" s="146" t="s">
        <v>774</v>
      </c>
      <c r="B41" s="146"/>
      <c r="C41" s="54">
        <v>68</v>
      </c>
      <c r="D41" s="21" t="s">
        <v>114</v>
      </c>
      <c r="E41" s="21" t="s">
        <v>114</v>
      </c>
      <c r="F41" s="27" t="s">
        <v>160</v>
      </c>
      <c r="G41" s="30" t="s">
        <v>172</v>
      </c>
      <c r="H41" s="31" t="s">
        <v>173</v>
      </c>
      <c r="I41" s="31" t="s">
        <v>174</v>
      </c>
      <c r="J41" s="31" t="s">
        <v>590</v>
      </c>
      <c r="K41" s="38" t="s">
        <v>188</v>
      </c>
      <c r="L41" s="38" t="s">
        <v>189</v>
      </c>
      <c r="M41" s="151">
        <v>1420000</v>
      </c>
      <c r="N41" s="45" t="s">
        <v>356</v>
      </c>
      <c r="O41" s="49" t="s">
        <v>199</v>
      </c>
      <c r="P41" s="32" t="s">
        <v>208</v>
      </c>
      <c r="Q41" s="52" t="s">
        <v>211</v>
      </c>
      <c r="R41" s="32">
        <v>26</v>
      </c>
      <c r="S41" s="32" t="s">
        <v>211</v>
      </c>
      <c r="T41" s="32" t="s">
        <v>357</v>
      </c>
      <c r="U41" s="32" t="s">
        <v>213</v>
      </c>
      <c r="V41" s="32" t="s">
        <v>212</v>
      </c>
      <c r="W41" s="101">
        <f t="shared" ref="W41:W60" si="43">M41</f>
        <v>1420000</v>
      </c>
      <c r="X41" s="101">
        <f t="shared" si="35"/>
        <v>1675600</v>
      </c>
      <c r="Y41" s="101">
        <f t="shared" si="36"/>
        <v>1420000</v>
      </c>
      <c r="Z41" s="101">
        <f t="shared" si="37"/>
        <v>1675600</v>
      </c>
      <c r="AA41" s="91" t="s">
        <v>212</v>
      </c>
      <c r="AB41" s="91" t="s">
        <v>212</v>
      </c>
      <c r="AC41" s="32">
        <v>1</v>
      </c>
      <c r="AD41" s="52" t="s">
        <v>857</v>
      </c>
      <c r="AE41" s="45" t="s">
        <v>215</v>
      </c>
      <c r="AF41" s="45" t="s">
        <v>228</v>
      </c>
      <c r="AG41" s="47"/>
      <c r="AH41" s="45" t="s">
        <v>212</v>
      </c>
      <c r="AI41" s="45" t="s">
        <v>873</v>
      </c>
      <c r="AJ41" s="91" t="s">
        <v>212</v>
      </c>
      <c r="AK41" s="53"/>
      <c r="AL41" s="45" t="s">
        <v>604</v>
      </c>
      <c r="AM41" s="98">
        <v>1419361.02</v>
      </c>
      <c r="AN41" s="98">
        <f t="shared" ref="AN41:AN45" si="44">AM41*1.18</f>
        <v>1674846.0035999999</v>
      </c>
      <c r="AO41" s="98">
        <f t="shared" ref="AO41:AO45" si="45">AM41</f>
        <v>1419361.02</v>
      </c>
      <c r="AP41" s="98">
        <f t="shared" ref="AP41:AP45" si="46">AN41</f>
        <v>1674846.0035999999</v>
      </c>
      <c r="AQ41" s="97">
        <v>42832</v>
      </c>
      <c r="AR41" s="96">
        <v>3</v>
      </c>
      <c r="AS41" s="96">
        <v>1</v>
      </c>
      <c r="AT41" s="96">
        <v>0</v>
      </c>
      <c r="AU41" s="95" t="s">
        <v>648</v>
      </c>
      <c r="AV41" s="96" t="s">
        <v>501</v>
      </c>
      <c r="AW41" s="45" t="s">
        <v>723</v>
      </c>
      <c r="AX41" s="98">
        <v>1122146.82</v>
      </c>
      <c r="AY41" s="98">
        <v>950971.88</v>
      </c>
      <c r="AZ41" s="96" t="s">
        <v>724</v>
      </c>
      <c r="BA41" s="96">
        <v>0</v>
      </c>
      <c r="BB41" s="96">
        <f>AY41</f>
        <v>950971.88</v>
      </c>
      <c r="BC41" s="96">
        <f>AY41</f>
        <v>950971.88</v>
      </c>
      <c r="BD41" s="96">
        <f t="shared" si="26"/>
        <v>1122146.82</v>
      </c>
      <c r="BE41" s="96">
        <f t="shared" si="22"/>
        <v>1122146.82</v>
      </c>
      <c r="BF41" s="96"/>
      <c r="BG41" s="96"/>
      <c r="BH41" s="96"/>
      <c r="BI41" s="96"/>
      <c r="BJ41" s="96"/>
      <c r="BK41" s="132"/>
      <c r="BL41" s="53"/>
    </row>
    <row r="42" spans="1:64" ht="49.5" customHeight="1" x14ac:dyDescent="0.25">
      <c r="A42" s="146" t="s">
        <v>775</v>
      </c>
      <c r="B42" s="146"/>
      <c r="C42" s="54">
        <v>69</v>
      </c>
      <c r="D42" s="20" t="s">
        <v>115</v>
      </c>
      <c r="E42" s="20" t="s">
        <v>115</v>
      </c>
      <c r="F42" s="27" t="s">
        <v>500</v>
      </c>
      <c r="G42" s="30" t="s">
        <v>172</v>
      </c>
      <c r="H42" s="31" t="s">
        <v>173</v>
      </c>
      <c r="I42" s="31" t="s">
        <v>174</v>
      </c>
      <c r="J42" s="37">
        <v>109</v>
      </c>
      <c r="K42" s="38" t="s">
        <v>188</v>
      </c>
      <c r="L42" s="38" t="s">
        <v>189</v>
      </c>
      <c r="M42" s="151">
        <v>400000</v>
      </c>
      <c r="N42" s="45" t="s">
        <v>356</v>
      </c>
      <c r="O42" s="49" t="s">
        <v>199</v>
      </c>
      <c r="P42" s="32" t="s">
        <v>409</v>
      </c>
      <c r="Q42" s="52" t="s">
        <v>211</v>
      </c>
      <c r="R42" s="32">
        <v>27</v>
      </c>
      <c r="S42" s="32" t="s">
        <v>211</v>
      </c>
      <c r="T42" s="32" t="s">
        <v>358</v>
      </c>
      <c r="U42" s="32" t="s">
        <v>213</v>
      </c>
      <c r="V42" s="32" t="s">
        <v>212</v>
      </c>
      <c r="W42" s="101">
        <f t="shared" si="43"/>
        <v>400000</v>
      </c>
      <c r="X42" s="101">
        <f t="shared" si="35"/>
        <v>472000</v>
      </c>
      <c r="Y42" s="101">
        <f t="shared" si="36"/>
        <v>400000</v>
      </c>
      <c r="Z42" s="101">
        <f t="shared" si="37"/>
        <v>472000</v>
      </c>
      <c r="AA42" s="91" t="s">
        <v>212</v>
      </c>
      <c r="AB42" s="91" t="s">
        <v>212</v>
      </c>
      <c r="AC42" s="32">
        <v>1</v>
      </c>
      <c r="AD42" s="52" t="s">
        <v>857</v>
      </c>
      <c r="AE42" s="45" t="s">
        <v>215</v>
      </c>
      <c r="AF42" s="45" t="s">
        <v>589</v>
      </c>
      <c r="AG42" s="45"/>
      <c r="AH42" s="45" t="s">
        <v>212</v>
      </c>
      <c r="AI42" s="45" t="s">
        <v>873</v>
      </c>
      <c r="AJ42" s="91" t="s">
        <v>212</v>
      </c>
      <c r="AK42" s="53"/>
      <c r="AL42" s="45" t="s">
        <v>605</v>
      </c>
      <c r="AM42" s="98">
        <v>399265.82</v>
      </c>
      <c r="AN42" s="98">
        <f t="shared" si="44"/>
        <v>471133.66759999999</v>
      </c>
      <c r="AO42" s="98">
        <f t="shared" si="45"/>
        <v>399265.82</v>
      </c>
      <c r="AP42" s="98">
        <f t="shared" si="46"/>
        <v>471133.66759999999</v>
      </c>
      <c r="AQ42" s="97">
        <v>42822</v>
      </c>
      <c r="AR42" s="96">
        <v>2</v>
      </c>
      <c r="AS42" s="96">
        <v>2</v>
      </c>
      <c r="AT42" s="96">
        <v>0</v>
      </c>
      <c r="AU42" s="95" t="s">
        <v>645</v>
      </c>
      <c r="AV42" s="96" t="s">
        <v>584</v>
      </c>
      <c r="AW42" s="96"/>
      <c r="AX42" s="96"/>
      <c r="AY42" s="96"/>
      <c r="AZ42" s="96"/>
      <c r="BA42" s="96"/>
      <c r="BB42" s="96"/>
      <c r="BC42" s="96"/>
      <c r="BD42" s="96">
        <f t="shared" si="26"/>
        <v>0</v>
      </c>
      <c r="BE42" s="96">
        <f t="shared" si="22"/>
        <v>0</v>
      </c>
      <c r="BF42" s="96"/>
      <c r="BG42" s="96"/>
      <c r="BH42" s="96"/>
      <c r="BI42" s="96"/>
      <c r="BJ42" s="96"/>
      <c r="BK42" s="132"/>
      <c r="BL42" s="53"/>
    </row>
    <row r="43" spans="1:64" ht="42.75" customHeight="1" x14ac:dyDescent="0.25">
      <c r="A43" s="146" t="s">
        <v>775</v>
      </c>
      <c r="B43" s="146"/>
      <c r="C43" s="54">
        <v>70</v>
      </c>
      <c r="D43" s="20" t="s">
        <v>116</v>
      </c>
      <c r="E43" s="20" t="s">
        <v>116</v>
      </c>
      <c r="F43" s="27" t="s">
        <v>161</v>
      </c>
      <c r="G43" s="30" t="s">
        <v>172</v>
      </c>
      <c r="H43" s="31" t="s">
        <v>173</v>
      </c>
      <c r="I43" s="31" t="s">
        <v>174</v>
      </c>
      <c r="J43" s="37">
        <v>1</v>
      </c>
      <c r="K43" s="38" t="s">
        <v>188</v>
      </c>
      <c r="L43" s="38" t="s">
        <v>189</v>
      </c>
      <c r="M43" s="151">
        <v>150000</v>
      </c>
      <c r="N43" s="45" t="s">
        <v>356</v>
      </c>
      <c r="O43" s="49" t="s">
        <v>199</v>
      </c>
      <c r="P43" s="32" t="s">
        <v>207</v>
      </c>
      <c r="Q43" s="52" t="s">
        <v>212</v>
      </c>
      <c r="R43" s="32">
        <v>28</v>
      </c>
      <c r="S43" s="32" t="s">
        <v>211</v>
      </c>
      <c r="T43" s="32" t="s">
        <v>357</v>
      </c>
      <c r="U43" s="32" t="s">
        <v>213</v>
      </c>
      <c r="V43" s="32" t="s">
        <v>212</v>
      </c>
      <c r="W43" s="101">
        <f t="shared" si="43"/>
        <v>150000</v>
      </c>
      <c r="X43" s="101">
        <f t="shared" si="35"/>
        <v>177000</v>
      </c>
      <c r="Y43" s="101">
        <f t="shared" si="36"/>
        <v>150000</v>
      </c>
      <c r="Z43" s="101">
        <f t="shared" si="37"/>
        <v>177000</v>
      </c>
      <c r="AA43" s="91" t="s">
        <v>212</v>
      </c>
      <c r="AB43" s="91" t="s">
        <v>212</v>
      </c>
      <c r="AC43" s="32">
        <v>1</v>
      </c>
      <c r="AD43" s="52" t="s">
        <v>857</v>
      </c>
      <c r="AE43" s="45" t="s">
        <v>214</v>
      </c>
      <c r="AF43" s="45" t="s">
        <v>228</v>
      </c>
      <c r="AG43" s="45" t="s">
        <v>216</v>
      </c>
      <c r="AH43" s="45" t="s">
        <v>212</v>
      </c>
      <c r="AI43" s="45" t="s">
        <v>873</v>
      </c>
      <c r="AJ43" s="91" t="s">
        <v>212</v>
      </c>
      <c r="AK43" s="53"/>
      <c r="AL43" s="45">
        <v>31704842451</v>
      </c>
      <c r="AM43" s="98">
        <f>M43</f>
        <v>150000</v>
      </c>
      <c r="AN43" s="98">
        <f t="shared" si="44"/>
        <v>177000</v>
      </c>
      <c r="AO43" s="98">
        <f t="shared" si="45"/>
        <v>150000</v>
      </c>
      <c r="AP43" s="98">
        <f t="shared" si="46"/>
        <v>177000</v>
      </c>
      <c r="AQ43" s="97">
        <v>42788</v>
      </c>
      <c r="AR43" s="96">
        <v>1</v>
      </c>
      <c r="AS43" s="96">
        <v>0</v>
      </c>
      <c r="AT43" s="96">
        <v>0</v>
      </c>
      <c r="AU43" s="96"/>
      <c r="AV43" s="96" t="s">
        <v>501</v>
      </c>
      <c r="AW43" s="45" t="s">
        <v>606</v>
      </c>
      <c r="AX43" s="95">
        <f>AY43*1.18</f>
        <v>177000</v>
      </c>
      <c r="AY43" s="96">
        <f>M43</f>
        <v>150000</v>
      </c>
      <c r="AZ43" s="96" t="s">
        <v>607</v>
      </c>
      <c r="BA43" s="96">
        <v>0</v>
      </c>
      <c r="BB43" s="96">
        <f>AY43</f>
        <v>150000</v>
      </c>
      <c r="BC43" s="96">
        <f>AY43</f>
        <v>150000</v>
      </c>
      <c r="BD43" s="96">
        <f t="shared" si="26"/>
        <v>177000</v>
      </c>
      <c r="BE43" s="96">
        <f t="shared" si="22"/>
        <v>177000</v>
      </c>
      <c r="BF43" s="96"/>
      <c r="BG43" s="96"/>
      <c r="BH43" s="96"/>
      <c r="BI43" s="96"/>
      <c r="BJ43" s="96" t="s">
        <v>211</v>
      </c>
      <c r="BK43" s="132" t="s">
        <v>485</v>
      </c>
      <c r="BL43" s="53"/>
    </row>
    <row r="44" spans="1:64" ht="30.75" customHeight="1" x14ac:dyDescent="0.25">
      <c r="A44" s="146" t="s">
        <v>775</v>
      </c>
      <c r="B44" s="146"/>
      <c r="C44" s="54">
        <v>71</v>
      </c>
      <c r="D44" s="20" t="s">
        <v>117</v>
      </c>
      <c r="E44" s="20" t="s">
        <v>117</v>
      </c>
      <c r="F44" s="27" t="s">
        <v>162</v>
      </c>
      <c r="G44" s="30" t="s">
        <v>172</v>
      </c>
      <c r="H44" s="31" t="s">
        <v>325</v>
      </c>
      <c r="I44" s="31" t="s">
        <v>331</v>
      </c>
      <c r="J44" s="37">
        <v>10.95</v>
      </c>
      <c r="K44" s="38" t="s">
        <v>188</v>
      </c>
      <c r="L44" s="38" t="s">
        <v>189</v>
      </c>
      <c r="M44" s="151">
        <v>420000</v>
      </c>
      <c r="N44" s="45" t="s">
        <v>356</v>
      </c>
      <c r="O44" s="49" t="s">
        <v>199</v>
      </c>
      <c r="P44" s="32" t="s">
        <v>409</v>
      </c>
      <c r="Q44" s="52" t="s">
        <v>211</v>
      </c>
      <c r="R44" s="32">
        <v>29</v>
      </c>
      <c r="S44" s="32" t="s">
        <v>211</v>
      </c>
      <c r="T44" s="32" t="s">
        <v>357</v>
      </c>
      <c r="U44" s="32" t="s">
        <v>213</v>
      </c>
      <c r="V44" s="32" t="s">
        <v>212</v>
      </c>
      <c r="W44" s="101">
        <f t="shared" si="43"/>
        <v>420000</v>
      </c>
      <c r="X44" s="101">
        <f t="shared" si="35"/>
        <v>495600</v>
      </c>
      <c r="Y44" s="101">
        <f t="shared" si="36"/>
        <v>420000</v>
      </c>
      <c r="Z44" s="101">
        <f t="shared" si="37"/>
        <v>495600</v>
      </c>
      <c r="AA44" s="91" t="s">
        <v>212</v>
      </c>
      <c r="AB44" s="91" t="s">
        <v>212</v>
      </c>
      <c r="AC44" s="32">
        <v>1</v>
      </c>
      <c r="AD44" s="52" t="s">
        <v>857</v>
      </c>
      <c r="AE44" s="45" t="s">
        <v>215</v>
      </c>
      <c r="AF44" s="45" t="s">
        <v>589</v>
      </c>
      <c r="AG44" s="45"/>
      <c r="AH44" s="45" t="s">
        <v>212</v>
      </c>
      <c r="AI44" s="45" t="s">
        <v>873</v>
      </c>
      <c r="AJ44" s="91" t="s">
        <v>212</v>
      </c>
      <c r="AK44" s="53"/>
      <c r="AL44" s="45" t="s">
        <v>608</v>
      </c>
      <c r="AM44" s="98">
        <v>419241.53</v>
      </c>
      <c r="AN44" s="98">
        <f t="shared" si="44"/>
        <v>494705.00540000002</v>
      </c>
      <c r="AO44" s="98">
        <f t="shared" si="45"/>
        <v>419241.53</v>
      </c>
      <c r="AP44" s="98">
        <f t="shared" si="46"/>
        <v>494705.00540000002</v>
      </c>
      <c r="AQ44" s="97">
        <v>42822</v>
      </c>
      <c r="AR44" s="96">
        <v>0</v>
      </c>
      <c r="AS44" s="96">
        <v>0</v>
      </c>
      <c r="AT44" s="96">
        <v>0</v>
      </c>
      <c r="AU44" s="95" t="s">
        <v>647</v>
      </c>
      <c r="AV44" s="96" t="s">
        <v>646</v>
      </c>
      <c r="AW44" s="96"/>
      <c r="AX44" s="96"/>
      <c r="AY44" s="96"/>
      <c r="AZ44" s="96"/>
      <c r="BA44" s="96"/>
      <c r="BB44" s="96"/>
      <c r="BC44" s="96"/>
      <c r="BD44" s="96">
        <f t="shared" si="26"/>
        <v>0</v>
      </c>
      <c r="BE44" s="96">
        <f t="shared" si="22"/>
        <v>0</v>
      </c>
      <c r="BF44" s="96"/>
      <c r="BG44" s="96"/>
      <c r="BH44" s="96"/>
      <c r="BI44" s="96"/>
      <c r="BJ44" s="96"/>
      <c r="BK44" s="132"/>
      <c r="BL44" s="53"/>
    </row>
    <row r="45" spans="1:64" ht="60.75" customHeight="1" x14ac:dyDescent="0.25">
      <c r="A45" s="146" t="s">
        <v>775</v>
      </c>
      <c r="B45" s="146"/>
      <c r="C45" s="54">
        <v>72</v>
      </c>
      <c r="D45" s="20" t="s">
        <v>118</v>
      </c>
      <c r="E45" s="20" t="s">
        <v>118</v>
      </c>
      <c r="F45" s="27" t="s">
        <v>163</v>
      </c>
      <c r="G45" s="30" t="s">
        <v>172</v>
      </c>
      <c r="H45" s="31" t="s">
        <v>173</v>
      </c>
      <c r="I45" s="31" t="s">
        <v>174</v>
      </c>
      <c r="J45" s="37">
        <v>1</v>
      </c>
      <c r="K45" s="38" t="s">
        <v>188</v>
      </c>
      <c r="L45" s="38" t="s">
        <v>189</v>
      </c>
      <c r="M45" s="151">
        <v>200000</v>
      </c>
      <c r="N45" s="45" t="s">
        <v>356</v>
      </c>
      <c r="O45" s="49" t="s">
        <v>199</v>
      </c>
      <c r="P45" s="32" t="s">
        <v>207</v>
      </c>
      <c r="Q45" s="52" t="s">
        <v>212</v>
      </c>
      <c r="R45" s="32">
        <v>30</v>
      </c>
      <c r="S45" s="32" t="s">
        <v>211</v>
      </c>
      <c r="T45" s="32" t="s">
        <v>351</v>
      </c>
      <c r="U45" s="32" t="s">
        <v>213</v>
      </c>
      <c r="V45" s="32" t="s">
        <v>212</v>
      </c>
      <c r="W45" s="101">
        <f t="shared" si="43"/>
        <v>200000</v>
      </c>
      <c r="X45" s="101">
        <f t="shared" si="35"/>
        <v>236000</v>
      </c>
      <c r="Y45" s="101">
        <f t="shared" si="36"/>
        <v>200000</v>
      </c>
      <c r="Z45" s="101">
        <f t="shared" si="37"/>
        <v>236000</v>
      </c>
      <c r="AA45" s="91" t="s">
        <v>212</v>
      </c>
      <c r="AB45" s="91" t="s">
        <v>212</v>
      </c>
      <c r="AC45" s="32">
        <v>1</v>
      </c>
      <c r="AD45" s="52" t="s">
        <v>857</v>
      </c>
      <c r="AE45" s="45" t="s">
        <v>214</v>
      </c>
      <c r="AF45" s="45" t="s">
        <v>228</v>
      </c>
      <c r="AG45" s="45" t="s">
        <v>216</v>
      </c>
      <c r="AH45" s="45" t="s">
        <v>212</v>
      </c>
      <c r="AI45" s="45" t="s">
        <v>873</v>
      </c>
      <c r="AJ45" s="91" t="s">
        <v>212</v>
      </c>
      <c r="AK45" s="53"/>
      <c r="AL45" s="45">
        <v>31704775451</v>
      </c>
      <c r="AM45" s="98">
        <f>M45</f>
        <v>200000</v>
      </c>
      <c r="AN45" s="98">
        <f t="shared" si="44"/>
        <v>236000</v>
      </c>
      <c r="AO45" s="98">
        <f t="shared" si="45"/>
        <v>200000</v>
      </c>
      <c r="AP45" s="98">
        <f t="shared" si="46"/>
        <v>236000</v>
      </c>
      <c r="AQ45" s="97">
        <v>42774</v>
      </c>
      <c r="AR45" s="96">
        <v>1</v>
      </c>
      <c r="AS45" s="96">
        <v>0</v>
      </c>
      <c r="AT45" s="96">
        <v>0</v>
      </c>
      <c r="AU45" s="96"/>
      <c r="AV45" s="96" t="s">
        <v>501</v>
      </c>
      <c r="AW45" s="45" t="s">
        <v>609</v>
      </c>
      <c r="AX45" s="96">
        <f>AY45</f>
        <v>200000</v>
      </c>
      <c r="AY45" s="96">
        <f>M45</f>
        <v>200000</v>
      </c>
      <c r="AZ45" s="96" t="s">
        <v>610</v>
      </c>
      <c r="BA45" s="96">
        <v>0</v>
      </c>
      <c r="BB45" s="96">
        <f>AY45</f>
        <v>200000</v>
      </c>
      <c r="BC45" s="96">
        <f>AY45</f>
        <v>200000</v>
      </c>
      <c r="BD45" s="96">
        <f t="shared" si="26"/>
        <v>200000</v>
      </c>
      <c r="BE45" s="96">
        <f t="shared" si="22"/>
        <v>200000</v>
      </c>
      <c r="BF45" s="96"/>
      <c r="BG45" s="96"/>
      <c r="BH45" s="96"/>
      <c r="BI45" s="96"/>
      <c r="BJ45" s="96" t="s">
        <v>211</v>
      </c>
      <c r="BK45" s="132" t="s">
        <v>518</v>
      </c>
      <c r="BL45" s="53"/>
    </row>
    <row r="46" spans="1:64" ht="38.25" customHeight="1" x14ac:dyDescent="0.25">
      <c r="A46" s="146" t="s">
        <v>775</v>
      </c>
      <c r="B46" s="146"/>
      <c r="C46" s="54">
        <v>74</v>
      </c>
      <c r="D46" s="20" t="s">
        <v>119</v>
      </c>
      <c r="E46" s="20" t="s">
        <v>120</v>
      </c>
      <c r="F46" s="27" t="s">
        <v>164</v>
      </c>
      <c r="G46" s="30" t="s">
        <v>172</v>
      </c>
      <c r="H46" s="31" t="s">
        <v>184</v>
      </c>
      <c r="I46" s="31" t="s">
        <v>331</v>
      </c>
      <c r="J46" s="31" t="s">
        <v>700</v>
      </c>
      <c r="K46" s="38" t="s">
        <v>188</v>
      </c>
      <c r="L46" s="38" t="s">
        <v>189</v>
      </c>
      <c r="M46" s="151">
        <v>400000</v>
      </c>
      <c r="N46" s="46" t="s">
        <v>201</v>
      </c>
      <c r="O46" s="49" t="s">
        <v>199</v>
      </c>
      <c r="P46" s="32" t="s">
        <v>209</v>
      </c>
      <c r="Q46" s="52" t="s">
        <v>211</v>
      </c>
      <c r="R46" s="32">
        <v>31</v>
      </c>
      <c r="S46" s="32" t="s">
        <v>211</v>
      </c>
      <c r="T46" s="32" t="s">
        <v>373</v>
      </c>
      <c r="U46" s="32" t="s">
        <v>213</v>
      </c>
      <c r="V46" s="32" t="s">
        <v>212</v>
      </c>
      <c r="W46" s="100">
        <f t="shared" si="43"/>
        <v>400000</v>
      </c>
      <c r="X46" s="100">
        <f t="shared" si="35"/>
        <v>472000</v>
      </c>
      <c r="Y46" s="100">
        <f t="shared" si="36"/>
        <v>400000</v>
      </c>
      <c r="Z46" s="100">
        <f t="shared" si="37"/>
        <v>472000</v>
      </c>
      <c r="AA46" s="54" t="s">
        <v>212</v>
      </c>
      <c r="AB46" s="54" t="s">
        <v>212</v>
      </c>
      <c r="AC46" s="32">
        <v>1</v>
      </c>
      <c r="AD46" s="52" t="s">
        <v>857</v>
      </c>
      <c r="AE46" s="45" t="s">
        <v>215</v>
      </c>
      <c r="AF46" s="45" t="s">
        <v>228</v>
      </c>
      <c r="AG46" s="47"/>
      <c r="AH46" s="45" t="s">
        <v>212</v>
      </c>
      <c r="AI46" s="45" t="s">
        <v>873</v>
      </c>
      <c r="AJ46" s="54" t="s">
        <v>212</v>
      </c>
      <c r="AK46" s="53"/>
      <c r="AL46" s="45" t="s">
        <v>725</v>
      </c>
      <c r="AM46" s="98">
        <v>400847.8</v>
      </c>
      <c r="AN46" s="98">
        <v>473000.4</v>
      </c>
      <c r="AO46" s="98">
        <f t="shared" ref="AO46" si="47">AM46</f>
        <v>400847.8</v>
      </c>
      <c r="AP46" s="98">
        <f t="shared" ref="AP46" si="48">AN46</f>
        <v>473000.4</v>
      </c>
      <c r="AQ46" s="97">
        <v>42880</v>
      </c>
      <c r="AR46" s="96">
        <v>2</v>
      </c>
      <c r="AS46" s="96">
        <v>0</v>
      </c>
      <c r="AT46" s="96">
        <v>0</v>
      </c>
      <c r="AU46" s="95" t="s">
        <v>742</v>
      </c>
      <c r="AV46" s="96" t="s">
        <v>501</v>
      </c>
      <c r="AW46" s="45" t="s">
        <v>743</v>
      </c>
      <c r="AX46" s="98">
        <v>446842.4</v>
      </c>
      <c r="AY46" s="98">
        <f>AX46/1.18</f>
        <v>378680.00000000006</v>
      </c>
      <c r="AZ46" s="96" t="s">
        <v>744</v>
      </c>
      <c r="BA46" s="96">
        <v>0</v>
      </c>
      <c r="BB46" s="96">
        <f>AY46</f>
        <v>378680.00000000006</v>
      </c>
      <c r="BC46" s="96">
        <f>BB46</f>
        <v>378680.00000000006</v>
      </c>
      <c r="BD46" s="96">
        <v>446842.4</v>
      </c>
      <c r="BE46" s="96">
        <v>446842.4</v>
      </c>
      <c r="BF46" s="96"/>
      <c r="BG46" s="96"/>
      <c r="BH46" s="96"/>
      <c r="BI46" s="96"/>
      <c r="BJ46" s="96"/>
      <c r="BK46" s="132"/>
      <c r="BL46" s="53"/>
    </row>
    <row r="47" spans="1:64" ht="27.75" customHeight="1" x14ac:dyDescent="0.25">
      <c r="A47" s="146" t="s">
        <v>775</v>
      </c>
      <c r="B47" s="146"/>
      <c r="C47" s="54">
        <v>75</v>
      </c>
      <c r="D47" s="24" t="s">
        <v>118</v>
      </c>
      <c r="E47" s="24" t="s">
        <v>118</v>
      </c>
      <c r="F47" s="27" t="s">
        <v>165</v>
      </c>
      <c r="G47" s="30" t="s">
        <v>172</v>
      </c>
      <c r="H47" s="35" t="s">
        <v>173</v>
      </c>
      <c r="I47" s="31" t="s">
        <v>174</v>
      </c>
      <c r="J47" s="37">
        <v>1</v>
      </c>
      <c r="K47" s="38" t="s">
        <v>188</v>
      </c>
      <c r="L47" s="38" t="s">
        <v>189</v>
      </c>
      <c r="M47" s="151">
        <v>100000</v>
      </c>
      <c r="N47" s="46" t="s">
        <v>354</v>
      </c>
      <c r="O47" s="49" t="s">
        <v>199</v>
      </c>
      <c r="P47" s="32" t="s">
        <v>207</v>
      </c>
      <c r="Q47" s="52" t="s">
        <v>212</v>
      </c>
      <c r="R47" s="32">
        <v>32</v>
      </c>
      <c r="S47" s="32" t="s">
        <v>211</v>
      </c>
      <c r="T47" s="32" t="s">
        <v>374</v>
      </c>
      <c r="U47" s="32" t="s">
        <v>213</v>
      </c>
      <c r="V47" s="32" t="s">
        <v>212</v>
      </c>
      <c r="W47" s="100">
        <f t="shared" si="43"/>
        <v>100000</v>
      </c>
      <c r="X47" s="100">
        <f t="shared" si="35"/>
        <v>118000</v>
      </c>
      <c r="Y47" s="100">
        <f t="shared" si="36"/>
        <v>100000</v>
      </c>
      <c r="Z47" s="100">
        <f t="shared" si="37"/>
        <v>118000</v>
      </c>
      <c r="AA47" s="54" t="s">
        <v>212</v>
      </c>
      <c r="AB47" s="54" t="s">
        <v>212</v>
      </c>
      <c r="AC47" s="32">
        <v>1</v>
      </c>
      <c r="AD47" s="52" t="s">
        <v>857</v>
      </c>
      <c r="AE47" s="45" t="s">
        <v>214</v>
      </c>
      <c r="AF47" s="45" t="s">
        <v>228</v>
      </c>
      <c r="AG47" s="45" t="s">
        <v>216</v>
      </c>
      <c r="AH47" s="45" t="s">
        <v>212</v>
      </c>
      <c r="AI47" s="45" t="s">
        <v>873</v>
      </c>
      <c r="AJ47" s="54" t="s">
        <v>212</v>
      </c>
      <c r="AK47" s="53"/>
      <c r="AL47" s="45">
        <v>31704979702</v>
      </c>
      <c r="AM47" s="98">
        <f>W47</f>
        <v>100000</v>
      </c>
      <c r="AN47" s="98">
        <f t="shared" ref="AN47" si="49">X47</f>
        <v>118000</v>
      </c>
      <c r="AO47" s="98">
        <f t="shared" ref="AO47" si="50">Y47</f>
        <v>100000</v>
      </c>
      <c r="AP47" s="98">
        <f t="shared" ref="AP47" si="51">Z47</f>
        <v>118000</v>
      </c>
      <c r="AQ47" s="97">
        <v>42825</v>
      </c>
      <c r="AR47" s="96">
        <v>1</v>
      </c>
      <c r="AS47" s="96">
        <v>0</v>
      </c>
      <c r="AT47" s="96">
        <v>0</v>
      </c>
      <c r="AU47" s="96"/>
      <c r="AV47" s="96" t="s">
        <v>501</v>
      </c>
      <c r="AW47" s="45" t="s">
        <v>650</v>
      </c>
      <c r="AX47" s="96">
        <v>100000</v>
      </c>
      <c r="AY47" s="96">
        <f>AX47/1.18</f>
        <v>84745.762711864416</v>
      </c>
      <c r="AZ47" s="96" t="s">
        <v>649</v>
      </c>
      <c r="BA47" s="96">
        <v>0</v>
      </c>
      <c r="BB47" s="96">
        <f>AY47</f>
        <v>84745.762711864416</v>
      </c>
      <c r="BC47" s="96">
        <f>BB47</f>
        <v>84745.762711864416</v>
      </c>
      <c r="BD47" s="96">
        <v>100000</v>
      </c>
      <c r="BE47" s="96">
        <f t="shared" ref="BE47:BE67" si="52">BD47</f>
        <v>100000</v>
      </c>
      <c r="BF47" s="96"/>
      <c r="BG47" s="96"/>
      <c r="BH47" s="96"/>
      <c r="BI47" s="96"/>
      <c r="BJ47" s="96" t="s">
        <v>211</v>
      </c>
      <c r="BK47" s="132" t="s">
        <v>638</v>
      </c>
      <c r="BL47" s="53"/>
    </row>
    <row r="48" spans="1:64" ht="56.25" customHeight="1" x14ac:dyDescent="0.25">
      <c r="A48" s="146" t="s">
        <v>775</v>
      </c>
      <c r="B48" s="146"/>
      <c r="C48" s="54">
        <v>76</v>
      </c>
      <c r="D48" s="20" t="s">
        <v>121</v>
      </c>
      <c r="E48" s="20" t="s">
        <v>121</v>
      </c>
      <c r="F48" s="27" t="s">
        <v>166</v>
      </c>
      <c r="G48" s="30" t="s">
        <v>172</v>
      </c>
      <c r="H48" s="35" t="s">
        <v>173</v>
      </c>
      <c r="I48" s="31" t="s">
        <v>174</v>
      </c>
      <c r="J48" s="37">
        <v>1</v>
      </c>
      <c r="K48" s="38" t="s">
        <v>188</v>
      </c>
      <c r="L48" s="38" t="s">
        <v>189</v>
      </c>
      <c r="M48" s="151">
        <v>400000</v>
      </c>
      <c r="N48" s="45" t="s">
        <v>356</v>
      </c>
      <c r="O48" s="49" t="s">
        <v>199</v>
      </c>
      <c r="P48" s="32" t="s">
        <v>207</v>
      </c>
      <c r="Q48" s="52" t="s">
        <v>212</v>
      </c>
      <c r="R48" s="32">
        <v>33</v>
      </c>
      <c r="S48" s="32" t="s">
        <v>211</v>
      </c>
      <c r="T48" s="32" t="s">
        <v>358</v>
      </c>
      <c r="U48" s="32" t="s">
        <v>213</v>
      </c>
      <c r="V48" s="32" t="s">
        <v>212</v>
      </c>
      <c r="W48" s="100">
        <f t="shared" si="43"/>
        <v>400000</v>
      </c>
      <c r="X48" s="100">
        <f t="shared" si="35"/>
        <v>472000</v>
      </c>
      <c r="Y48" s="100">
        <f t="shared" si="36"/>
        <v>400000</v>
      </c>
      <c r="Z48" s="100">
        <f t="shared" si="37"/>
        <v>472000</v>
      </c>
      <c r="AA48" s="54" t="s">
        <v>212</v>
      </c>
      <c r="AB48" s="54" t="s">
        <v>212</v>
      </c>
      <c r="AC48" s="32">
        <v>1</v>
      </c>
      <c r="AD48" s="52" t="s">
        <v>857</v>
      </c>
      <c r="AE48" s="45" t="s">
        <v>214</v>
      </c>
      <c r="AF48" s="45" t="s">
        <v>228</v>
      </c>
      <c r="AG48" s="45" t="s">
        <v>216</v>
      </c>
      <c r="AH48" s="45" t="s">
        <v>212</v>
      </c>
      <c r="AI48" s="45" t="s">
        <v>873</v>
      </c>
      <c r="AJ48" s="54" t="s">
        <v>212</v>
      </c>
      <c r="AK48" s="53"/>
      <c r="AL48" s="45">
        <v>31704775676</v>
      </c>
      <c r="AM48" s="98">
        <f>M48</f>
        <v>400000</v>
      </c>
      <c r="AN48" s="98">
        <f t="shared" ref="AN48" si="53">AM48*1.18</f>
        <v>472000</v>
      </c>
      <c r="AO48" s="98">
        <f>AM48</f>
        <v>400000</v>
      </c>
      <c r="AP48" s="98">
        <f>AN48</f>
        <v>472000</v>
      </c>
      <c r="AQ48" s="97">
        <v>42773</v>
      </c>
      <c r="AR48" s="96">
        <v>1</v>
      </c>
      <c r="AS48" s="96">
        <v>0</v>
      </c>
      <c r="AT48" s="96">
        <v>0</v>
      </c>
      <c r="AU48" s="96"/>
      <c r="AV48" s="96" t="s">
        <v>501</v>
      </c>
      <c r="AW48" s="45" t="s">
        <v>611</v>
      </c>
      <c r="AX48" s="96">
        <f>AY48</f>
        <v>400000</v>
      </c>
      <c r="AY48" s="96">
        <f>M48</f>
        <v>400000</v>
      </c>
      <c r="AZ48" s="96" t="s">
        <v>612</v>
      </c>
      <c r="BA48" s="96">
        <v>0</v>
      </c>
      <c r="BB48" s="96">
        <f>AY48</f>
        <v>400000</v>
      </c>
      <c r="BC48" s="96">
        <f>AY48</f>
        <v>400000</v>
      </c>
      <c r="BD48" s="96">
        <f t="shared" ref="BD48:BD67" si="54">AX48</f>
        <v>400000</v>
      </c>
      <c r="BE48" s="96">
        <f t="shared" si="52"/>
        <v>400000</v>
      </c>
      <c r="BF48" s="96"/>
      <c r="BG48" s="96"/>
      <c r="BH48" s="96"/>
      <c r="BI48" s="96"/>
      <c r="BJ48" s="96" t="s">
        <v>211</v>
      </c>
      <c r="BK48" s="132" t="s">
        <v>613</v>
      </c>
      <c r="BL48" s="53"/>
    </row>
    <row r="49" spans="1:65" ht="63" customHeight="1" x14ac:dyDescent="0.25">
      <c r="A49" s="146" t="s">
        <v>775</v>
      </c>
      <c r="B49" s="146" t="s">
        <v>838</v>
      </c>
      <c r="C49" s="54">
        <v>84</v>
      </c>
      <c r="D49" s="20" t="s">
        <v>127</v>
      </c>
      <c r="E49" s="20" t="s">
        <v>128</v>
      </c>
      <c r="F49" s="27" t="s">
        <v>167</v>
      </c>
      <c r="G49" s="30" t="s">
        <v>172</v>
      </c>
      <c r="H49" s="31" t="s">
        <v>173</v>
      </c>
      <c r="I49" s="31" t="s">
        <v>174</v>
      </c>
      <c r="J49" s="31" t="s">
        <v>591</v>
      </c>
      <c r="K49" s="38" t="s">
        <v>188</v>
      </c>
      <c r="L49" s="38" t="s">
        <v>189</v>
      </c>
      <c r="M49" s="151">
        <v>5255261.5</v>
      </c>
      <c r="N49" s="45" t="s">
        <v>356</v>
      </c>
      <c r="O49" s="46" t="s">
        <v>405</v>
      </c>
      <c r="P49" s="32" t="s">
        <v>409</v>
      </c>
      <c r="Q49" s="52" t="s">
        <v>211</v>
      </c>
      <c r="R49" s="32">
        <v>34</v>
      </c>
      <c r="S49" s="32" t="s">
        <v>211</v>
      </c>
      <c r="T49" s="32" t="s">
        <v>357</v>
      </c>
      <c r="U49" s="32" t="s">
        <v>212</v>
      </c>
      <c r="V49" s="32" t="s">
        <v>212</v>
      </c>
      <c r="W49" s="101">
        <f t="shared" si="43"/>
        <v>5255261.5</v>
      </c>
      <c r="X49" s="101">
        <f t="shared" si="35"/>
        <v>6201208.5699999994</v>
      </c>
      <c r="Y49" s="101">
        <f t="shared" si="36"/>
        <v>5255261.5</v>
      </c>
      <c r="Z49" s="101">
        <f t="shared" si="37"/>
        <v>6201208.5699999994</v>
      </c>
      <c r="AA49" s="91" t="s">
        <v>212</v>
      </c>
      <c r="AB49" s="91" t="s">
        <v>212</v>
      </c>
      <c r="AC49" s="32">
        <v>1</v>
      </c>
      <c r="AD49" s="52" t="s">
        <v>857</v>
      </c>
      <c r="AE49" s="45" t="s">
        <v>215</v>
      </c>
      <c r="AF49" s="45" t="s">
        <v>228</v>
      </c>
      <c r="AG49" s="47"/>
      <c r="AH49" s="45" t="s">
        <v>212</v>
      </c>
      <c r="AI49" s="45" t="s">
        <v>874</v>
      </c>
      <c r="AJ49" s="54" t="s">
        <v>212</v>
      </c>
      <c r="AK49" s="53"/>
      <c r="AL49" s="45" t="s">
        <v>614</v>
      </c>
      <c r="AM49" s="98">
        <v>5255258.67</v>
      </c>
      <c r="AN49" s="98">
        <f>AM49*1.18</f>
        <v>6201205.2305999994</v>
      </c>
      <c r="AO49" s="98">
        <f>AM49</f>
        <v>5255258.67</v>
      </c>
      <c r="AP49" s="98">
        <f>AN49</f>
        <v>6201205.2305999994</v>
      </c>
      <c r="AQ49" s="97"/>
      <c r="AR49" s="96">
        <v>1</v>
      </c>
      <c r="AS49" s="96">
        <v>0</v>
      </c>
      <c r="AT49" s="96">
        <v>0</v>
      </c>
      <c r="AU49" s="95" t="s">
        <v>654</v>
      </c>
      <c r="AV49" s="96" t="s">
        <v>502</v>
      </c>
      <c r="AW49" s="45" t="s">
        <v>655</v>
      </c>
      <c r="AX49" s="96">
        <v>6201205</v>
      </c>
      <c r="AY49" s="96">
        <v>5255259</v>
      </c>
      <c r="AZ49" s="96" t="s">
        <v>549</v>
      </c>
      <c r="BA49" s="96">
        <v>0</v>
      </c>
      <c r="BB49" s="96">
        <f>AY49</f>
        <v>5255259</v>
      </c>
      <c r="BC49" s="96">
        <f>AY49</f>
        <v>5255259</v>
      </c>
      <c r="BD49" s="96">
        <f t="shared" si="54"/>
        <v>6201205</v>
      </c>
      <c r="BE49" s="96">
        <f t="shared" si="52"/>
        <v>6201205</v>
      </c>
      <c r="BF49" s="96"/>
      <c r="BG49" s="96"/>
      <c r="BH49" s="96"/>
      <c r="BI49" s="96"/>
      <c r="BJ49" s="96"/>
      <c r="BK49" s="132"/>
      <c r="BL49" s="53"/>
    </row>
    <row r="50" spans="1:65" ht="84.75" customHeight="1" x14ac:dyDescent="0.25">
      <c r="A50" s="146" t="s">
        <v>775</v>
      </c>
      <c r="B50" s="146"/>
      <c r="C50" s="54">
        <v>86</v>
      </c>
      <c r="D50" s="20" t="s">
        <v>107</v>
      </c>
      <c r="E50" s="20" t="s">
        <v>129</v>
      </c>
      <c r="F50" s="27" t="s">
        <v>360</v>
      </c>
      <c r="G50" s="30" t="s">
        <v>172</v>
      </c>
      <c r="H50" s="31" t="s">
        <v>173</v>
      </c>
      <c r="I50" s="31" t="s">
        <v>180</v>
      </c>
      <c r="J50" s="37">
        <v>1</v>
      </c>
      <c r="K50" s="38" t="s">
        <v>188</v>
      </c>
      <c r="L50" s="38" t="s">
        <v>189</v>
      </c>
      <c r="M50" s="151">
        <v>6931802.1399999997</v>
      </c>
      <c r="N50" s="46" t="s">
        <v>201</v>
      </c>
      <c r="O50" s="46" t="s">
        <v>204</v>
      </c>
      <c r="P50" s="32" t="s">
        <v>208</v>
      </c>
      <c r="Q50" s="52" t="s">
        <v>211</v>
      </c>
      <c r="R50" s="32">
        <v>35</v>
      </c>
      <c r="S50" s="32" t="s">
        <v>211</v>
      </c>
      <c r="T50" s="32" t="s">
        <v>383</v>
      </c>
      <c r="U50" s="32" t="s">
        <v>212</v>
      </c>
      <c r="V50" s="32" t="s">
        <v>212</v>
      </c>
      <c r="W50" s="101">
        <f t="shared" si="43"/>
        <v>6931802.1399999997</v>
      </c>
      <c r="X50" s="101">
        <f t="shared" si="35"/>
        <v>8179526.5251999991</v>
      </c>
      <c r="Y50" s="101">
        <f t="shared" si="36"/>
        <v>6931802.1399999997</v>
      </c>
      <c r="Z50" s="101">
        <f t="shared" si="37"/>
        <v>8179526.5251999991</v>
      </c>
      <c r="AA50" s="91" t="s">
        <v>212</v>
      </c>
      <c r="AB50" s="91" t="s">
        <v>212</v>
      </c>
      <c r="AC50" s="32">
        <v>1</v>
      </c>
      <c r="AD50" s="52" t="s">
        <v>857</v>
      </c>
      <c r="AE50" s="45" t="s">
        <v>215</v>
      </c>
      <c r="AF50" s="45" t="s">
        <v>228</v>
      </c>
      <c r="AG50" s="47"/>
      <c r="AH50" s="45" t="s">
        <v>212</v>
      </c>
      <c r="AI50" s="45" t="s">
        <v>874</v>
      </c>
      <c r="AJ50" s="54" t="s">
        <v>212</v>
      </c>
      <c r="AK50" s="53"/>
      <c r="AL50" s="45" t="s">
        <v>703</v>
      </c>
      <c r="AM50" s="98">
        <v>6931802.1399999997</v>
      </c>
      <c r="AN50" s="98">
        <v>8179526.5300000003</v>
      </c>
      <c r="AO50" s="98">
        <v>6931802.1399999997</v>
      </c>
      <c r="AP50" s="98">
        <v>8179526.5300000003</v>
      </c>
      <c r="AQ50" s="97">
        <v>42888</v>
      </c>
      <c r="AR50" s="96">
        <v>1</v>
      </c>
      <c r="AS50" s="96">
        <v>0</v>
      </c>
      <c r="AT50" s="96">
        <v>0</v>
      </c>
      <c r="AU50" s="96" t="s">
        <v>809</v>
      </c>
      <c r="AV50" s="96" t="s">
        <v>502</v>
      </c>
      <c r="AW50" s="45" t="s">
        <v>810</v>
      </c>
      <c r="AX50" s="98">
        <v>8179526.5300000003</v>
      </c>
      <c r="AY50" s="98">
        <v>6931802.1399999997</v>
      </c>
      <c r="AZ50" s="96" t="s">
        <v>746</v>
      </c>
      <c r="BA50" s="96">
        <v>0</v>
      </c>
      <c r="BB50" s="96">
        <f t="shared" ref="BB50:BB55" si="55">AY50</f>
        <v>6931802.1399999997</v>
      </c>
      <c r="BC50" s="96">
        <f>BB50</f>
        <v>6931802.1399999997</v>
      </c>
      <c r="BD50" s="96">
        <v>8179526.5300000003</v>
      </c>
      <c r="BE50" s="96">
        <f t="shared" si="52"/>
        <v>8179526.5300000003</v>
      </c>
      <c r="BF50" s="96"/>
      <c r="BG50" s="96"/>
      <c r="BH50" s="96"/>
      <c r="BI50" s="96"/>
      <c r="BJ50" s="96"/>
      <c r="BK50" s="132"/>
      <c r="BL50" s="53"/>
    </row>
    <row r="51" spans="1:65" ht="42" customHeight="1" x14ac:dyDescent="0.25">
      <c r="A51" s="146" t="s">
        <v>775</v>
      </c>
      <c r="B51" s="146"/>
      <c r="C51" s="54">
        <v>87</v>
      </c>
      <c r="D51" s="20" t="s">
        <v>130</v>
      </c>
      <c r="E51" s="20" t="s">
        <v>130</v>
      </c>
      <c r="F51" s="27" t="s">
        <v>482</v>
      </c>
      <c r="G51" s="30" t="s">
        <v>172</v>
      </c>
      <c r="H51" s="35" t="s">
        <v>173</v>
      </c>
      <c r="I51" s="31" t="s">
        <v>180</v>
      </c>
      <c r="J51" s="37">
        <v>1</v>
      </c>
      <c r="K51" s="38" t="s">
        <v>188</v>
      </c>
      <c r="L51" s="38" t="s">
        <v>189</v>
      </c>
      <c r="M51" s="151">
        <v>1229981.73</v>
      </c>
      <c r="N51" s="46" t="s">
        <v>201</v>
      </c>
      <c r="O51" s="46" t="s">
        <v>204</v>
      </c>
      <c r="P51" s="32" t="s">
        <v>208</v>
      </c>
      <c r="Q51" s="52" t="s">
        <v>211</v>
      </c>
      <c r="R51" s="32">
        <v>36</v>
      </c>
      <c r="S51" s="32" t="s">
        <v>211</v>
      </c>
      <c r="T51" s="32" t="s">
        <v>373</v>
      </c>
      <c r="U51" s="32" t="s">
        <v>212</v>
      </c>
      <c r="V51" s="32" t="s">
        <v>212</v>
      </c>
      <c r="W51" s="100">
        <f t="shared" si="43"/>
        <v>1229981.73</v>
      </c>
      <c r="X51" s="100">
        <f t="shared" si="35"/>
        <v>1451378.4413999999</v>
      </c>
      <c r="Y51" s="100">
        <f t="shared" si="36"/>
        <v>1229981.73</v>
      </c>
      <c r="Z51" s="100">
        <f t="shared" si="37"/>
        <v>1451378.4413999999</v>
      </c>
      <c r="AA51" s="54" t="s">
        <v>212</v>
      </c>
      <c r="AB51" s="54" t="s">
        <v>212</v>
      </c>
      <c r="AC51" s="32">
        <v>1</v>
      </c>
      <c r="AD51" s="52" t="s">
        <v>857</v>
      </c>
      <c r="AE51" s="45" t="s">
        <v>215</v>
      </c>
      <c r="AF51" s="45" t="s">
        <v>228</v>
      </c>
      <c r="AG51" s="47"/>
      <c r="AH51" s="45" t="s">
        <v>212</v>
      </c>
      <c r="AI51" s="45" t="s">
        <v>874</v>
      </c>
      <c r="AJ51" s="54" t="s">
        <v>212</v>
      </c>
      <c r="AK51" s="53"/>
      <c r="AL51" s="45" t="s">
        <v>702</v>
      </c>
      <c r="AM51" s="98">
        <v>1229981.73</v>
      </c>
      <c r="AN51" s="98">
        <v>1451378.44</v>
      </c>
      <c r="AO51" s="98">
        <v>1229981.73</v>
      </c>
      <c r="AP51" s="98">
        <v>1451378.44</v>
      </c>
      <c r="AQ51" s="97">
        <v>42905</v>
      </c>
      <c r="AR51" s="96">
        <v>2</v>
      </c>
      <c r="AS51" s="96">
        <v>1</v>
      </c>
      <c r="AT51" s="96">
        <v>0</v>
      </c>
      <c r="AU51" s="95" t="s">
        <v>811</v>
      </c>
      <c r="AV51" s="96" t="s">
        <v>502</v>
      </c>
      <c r="AW51" s="45" t="s">
        <v>812</v>
      </c>
      <c r="AX51" s="98">
        <v>1451378.44</v>
      </c>
      <c r="AY51" s="98">
        <v>1229981.73</v>
      </c>
      <c r="AZ51" s="96" t="s">
        <v>813</v>
      </c>
      <c r="BA51" s="96">
        <v>0</v>
      </c>
      <c r="BB51" s="96">
        <f t="shared" si="55"/>
        <v>1229981.73</v>
      </c>
      <c r="BC51" s="96">
        <f>BB51</f>
        <v>1229981.73</v>
      </c>
      <c r="BD51" s="96">
        <v>1451378.44</v>
      </c>
      <c r="BE51" s="96">
        <f t="shared" si="52"/>
        <v>1451378.44</v>
      </c>
      <c r="BF51" s="96"/>
      <c r="BG51" s="96"/>
      <c r="BH51" s="96"/>
      <c r="BI51" s="96"/>
      <c r="BJ51" s="96"/>
      <c r="BK51" s="132"/>
      <c r="BL51" s="53"/>
    </row>
    <row r="52" spans="1:65" ht="45" customHeight="1" x14ac:dyDescent="0.25">
      <c r="A52" s="146" t="s">
        <v>775</v>
      </c>
      <c r="B52" s="146" t="s">
        <v>838</v>
      </c>
      <c r="C52" s="54">
        <v>88</v>
      </c>
      <c r="D52" s="20" t="s">
        <v>131</v>
      </c>
      <c r="E52" s="20" t="s">
        <v>131</v>
      </c>
      <c r="F52" s="27" t="s">
        <v>168</v>
      </c>
      <c r="G52" s="30" t="s">
        <v>172</v>
      </c>
      <c r="H52" s="35" t="s">
        <v>173</v>
      </c>
      <c r="I52" s="31" t="s">
        <v>180</v>
      </c>
      <c r="J52" s="37">
        <v>4</v>
      </c>
      <c r="K52" s="38" t="s">
        <v>188</v>
      </c>
      <c r="L52" s="38" t="s">
        <v>189</v>
      </c>
      <c r="M52" s="151">
        <v>381108.5</v>
      </c>
      <c r="N52" s="45" t="s">
        <v>196</v>
      </c>
      <c r="O52" s="49" t="s">
        <v>205</v>
      </c>
      <c r="P52" s="32" t="s">
        <v>207</v>
      </c>
      <c r="Q52" s="52" t="s">
        <v>212</v>
      </c>
      <c r="R52" s="32">
        <v>37</v>
      </c>
      <c r="S52" s="32" t="s">
        <v>211</v>
      </c>
      <c r="T52" s="32" t="s">
        <v>382</v>
      </c>
      <c r="U52" s="32" t="s">
        <v>212</v>
      </c>
      <c r="V52" s="32" t="s">
        <v>212</v>
      </c>
      <c r="W52" s="100">
        <f t="shared" si="43"/>
        <v>381108.5</v>
      </c>
      <c r="X52" s="100">
        <f t="shared" si="35"/>
        <v>449708.02999999997</v>
      </c>
      <c r="Y52" s="100">
        <f t="shared" si="36"/>
        <v>381108.5</v>
      </c>
      <c r="Z52" s="100">
        <f t="shared" si="37"/>
        <v>449708.02999999997</v>
      </c>
      <c r="AA52" s="54" t="s">
        <v>212</v>
      </c>
      <c r="AB52" s="54" t="s">
        <v>212</v>
      </c>
      <c r="AC52" s="32">
        <v>1</v>
      </c>
      <c r="AD52" s="52" t="s">
        <v>857</v>
      </c>
      <c r="AE52" s="45" t="s">
        <v>214</v>
      </c>
      <c r="AF52" s="45" t="s">
        <v>228</v>
      </c>
      <c r="AG52" s="45" t="s">
        <v>430</v>
      </c>
      <c r="AH52" s="45" t="s">
        <v>212</v>
      </c>
      <c r="AI52" s="45" t="s">
        <v>874</v>
      </c>
      <c r="AJ52" s="54" t="s">
        <v>212</v>
      </c>
      <c r="AK52" s="53"/>
      <c r="AL52" s="45">
        <v>31705166775</v>
      </c>
      <c r="AM52" s="98">
        <v>381108.5</v>
      </c>
      <c r="AN52" s="98">
        <v>449708.03</v>
      </c>
      <c r="AO52" s="98">
        <f>AM52</f>
        <v>381108.5</v>
      </c>
      <c r="AP52" s="98">
        <f>AN52</f>
        <v>449708.03</v>
      </c>
      <c r="AQ52" s="97">
        <v>42885</v>
      </c>
      <c r="AR52" s="96">
        <v>1</v>
      </c>
      <c r="AS52" s="96">
        <v>0</v>
      </c>
      <c r="AT52" s="96">
        <v>0</v>
      </c>
      <c r="AU52" s="96"/>
      <c r="AV52" s="96" t="s">
        <v>501</v>
      </c>
      <c r="AW52" s="45" t="s">
        <v>748</v>
      </c>
      <c r="AX52" s="98">
        <f>AM52</f>
        <v>381108.5</v>
      </c>
      <c r="AY52" s="98">
        <f>AX52</f>
        <v>381108.5</v>
      </c>
      <c r="AZ52" s="96" t="s">
        <v>745</v>
      </c>
      <c r="BA52" s="96">
        <v>0</v>
      </c>
      <c r="BB52" s="96">
        <f t="shared" si="55"/>
        <v>381108.5</v>
      </c>
      <c r="BC52" s="96">
        <f>BB52</f>
        <v>381108.5</v>
      </c>
      <c r="BD52" s="96">
        <v>381109</v>
      </c>
      <c r="BE52" s="96">
        <f t="shared" si="52"/>
        <v>381109</v>
      </c>
      <c r="BF52" s="96"/>
      <c r="BG52" s="96"/>
      <c r="BH52" s="96"/>
      <c r="BI52" s="96"/>
      <c r="BJ52" s="96" t="s">
        <v>211</v>
      </c>
      <c r="BK52" s="132" t="s">
        <v>486</v>
      </c>
      <c r="BL52" s="53"/>
    </row>
    <row r="53" spans="1:65" ht="84.75" customHeight="1" x14ac:dyDescent="0.25">
      <c r="A53" s="146" t="s">
        <v>775</v>
      </c>
      <c r="B53" s="146"/>
      <c r="C53" s="54">
        <v>89</v>
      </c>
      <c r="D53" s="20" t="s">
        <v>132</v>
      </c>
      <c r="E53" s="20" t="s">
        <v>133</v>
      </c>
      <c r="F53" s="27" t="s">
        <v>391</v>
      </c>
      <c r="G53" s="30" t="s">
        <v>172</v>
      </c>
      <c r="H53" s="35" t="s">
        <v>173</v>
      </c>
      <c r="I53" s="31" t="s">
        <v>180</v>
      </c>
      <c r="J53" s="37">
        <v>1</v>
      </c>
      <c r="K53" s="38" t="s">
        <v>188</v>
      </c>
      <c r="L53" s="38" t="s">
        <v>189</v>
      </c>
      <c r="M53" s="151">
        <v>546288.14</v>
      </c>
      <c r="N53" s="46" t="s">
        <v>201</v>
      </c>
      <c r="O53" s="49" t="s">
        <v>205</v>
      </c>
      <c r="P53" s="32" t="s">
        <v>208</v>
      </c>
      <c r="Q53" s="52" t="s">
        <v>211</v>
      </c>
      <c r="R53" s="32">
        <v>38</v>
      </c>
      <c r="S53" s="32" t="s">
        <v>211</v>
      </c>
      <c r="T53" s="32" t="s">
        <v>383</v>
      </c>
      <c r="U53" s="32" t="s">
        <v>212</v>
      </c>
      <c r="V53" s="32" t="s">
        <v>212</v>
      </c>
      <c r="W53" s="100">
        <f t="shared" si="43"/>
        <v>546288.14</v>
      </c>
      <c r="X53" s="100">
        <f t="shared" si="35"/>
        <v>644620.00520000001</v>
      </c>
      <c r="Y53" s="100">
        <f t="shared" si="36"/>
        <v>546288.14</v>
      </c>
      <c r="Z53" s="100">
        <f t="shared" si="37"/>
        <v>644620.00520000001</v>
      </c>
      <c r="AA53" s="54" t="s">
        <v>212</v>
      </c>
      <c r="AB53" s="54" t="s">
        <v>212</v>
      </c>
      <c r="AC53" s="32">
        <v>1</v>
      </c>
      <c r="AD53" s="52" t="s">
        <v>857</v>
      </c>
      <c r="AE53" s="45" t="s">
        <v>215</v>
      </c>
      <c r="AF53" s="45" t="s">
        <v>228</v>
      </c>
      <c r="AG53" s="47"/>
      <c r="AH53" s="45" t="s">
        <v>212</v>
      </c>
      <c r="AI53" s="45" t="s">
        <v>874</v>
      </c>
      <c r="AJ53" s="54" t="s">
        <v>212</v>
      </c>
      <c r="AK53" s="53"/>
      <c r="AL53" s="45" t="s">
        <v>704</v>
      </c>
      <c r="AM53" s="98">
        <v>546288.06000000006</v>
      </c>
      <c r="AN53" s="98">
        <v>644619.91</v>
      </c>
      <c r="AO53" s="98">
        <v>546288.06000000006</v>
      </c>
      <c r="AP53" s="98">
        <v>644619.91</v>
      </c>
      <c r="AQ53" s="97">
        <v>42905</v>
      </c>
      <c r="AR53" s="96">
        <v>2</v>
      </c>
      <c r="AS53" s="96">
        <v>1</v>
      </c>
      <c r="AT53" s="96">
        <v>0</v>
      </c>
      <c r="AU53" s="95" t="s">
        <v>816</v>
      </c>
      <c r="AV53" s="96" t="s">
        <v>502</v>
      </c>
      <c r="AW53" s="45" t="s">
        <v>815</v>
      </c>
      <c r="AX53" s="96">
        <f>AN53</f>
        <v>644619.91</v>
      </c>
      <c r="AY53" s="96">
        <f>AM53</f>
        <v>546288.06000000006</v>
      </c>
      <c r="AZ53" s="96" t="s">
        <v>814</v>
      </c>
      <c r="BA53" s="96">
        <v>0</v>
      </c>
      <c r="BB53" s="96">
        <f t="shared" si="55"/>
        <v>546288.06000000006</v>
      </c>
      <c r="BC53" s="96">
        <f>BB53</f>
        <v>546288.06000000006</v>
      </c>
      <c r="BD53" s="96">
        <v>644620</v>
      </c>
      <c r="BE53" s="96">
        <f t="shared" ref="BE53" si="56">BD53</f>
        <v>644620</v>
      </c>
      <c r="BF53" s="96"/>
      <c r="BG53" s="96"/>
      <c r="BH53" s="96"/>
      <c r="BI53" s="96"/>
      <c r="BJ53" s="96"/>
      <c r="BK53" s="132"/>
      <c r="BL53" s="53"/>
    </row>
    <row r="54" spans="1:65" ht="84.75" customHeight="1" x14ac:dyDescent="0.25">
      <c r="A54" s="146" t="s">
        <v>775</v>
      </c>
      <c r="B54" s="146" t="s">
        <v>838</v>
      </c>
      <c r="C54" s="54">
        <v>90</v>
      </c>
      <c r="D54" s="20" t="s">
        <v>134</v>
      </c>
      <c r="E54" s="20" t="s">
        <v>135</v>
      </c>
      <c r="F54" s="27" t="s">
        <v>361</v>
      </c>
      <c r="G54" s="30" t="s">
        <v>172</v>
      </c>
      <c r="H54" s="35" t="s">
        <v>173</v>
      </c>
      <c r="I54" s="31" t="s">
        <v>180</v>
      </c>
      <c r="J54" s="37">
        <v>1</v>
      </c>
      <c r="K54" s="38" t="s">
        <v>188</v>
      </c>
      <c r="L54" s="38" t="s">
        <v>189</v>
      </c>
      <c r="M54" s="151">
        <v>140000</v>
      </c>
      <c r="N54" s="45" t="s">
        <v>356</v>
      </c>
      <c r="O54" s="49" t="s">
        <v>201</v>
      </c>
      <c r="P54" s="50" t="s">
        <v>207</v>
      </c>
      <c r="Q54" s="52" t="s">
        <v>212</v>
      </c>
      <c r="R54" s="32">
        <v>39</v>
      </c>
      <c r="S54" s="32" t="s">
        <v>211</v>
      </c>
      <c r="T54" s="32" t="s">
        <v>357</v>
      </c>
      <c r="U54" s="32" t="s">
        <v>212</v>
      </c>
      <c r="V54" s="32" t="s">
        <v>212</v>
      </c>
      <c r="W54" s="100">
        <f t="shared" si="43"/>
        <v>140000</v>
      </c>
      <c r="X54" s="100">
        <f t="shared" si="35"/>
        <v>165200</v>
      </c>
      <c r="Y54" s="100">
        <f t="shared" si="36"/>
        <v>140000</v>
      </c>
      <c r="Z54" s="100">
        <f t="shared" si="37"/>
        <v>165200</v>
      </c>
      <c r="AA54" s="54" t="s">
        <v>212</v>
      </c>
      <c r="AB54" s="54" t="s">
        <v>212</v>
      </c>
      <c r="AC54" s="32">
        <v>1</v>
      </c>
      <c r="AD54" s="52" t="s">
        <v>857</v>
      </c>
      <c r="AE54" s="45" t="s">
        <v>214</v>
      </c>
      <c r="AF54" s="45" t="s">
        <v>228</v>
      </c>
      <c r="AG54" s="45" t="s">
        <v>216</v>
      </c>
      <c r="AH54" s="45" t="s">
        <v>212</v>
      </c>
      <c r="AI54" s="45" t="s">
        <v>874</v>
      </c>
      <c r="AJ54" s="54" t="s">
        <v>212</v>
      </c>
      <c r="AK54" s="53"/>
      <c r="AL54" s="45">
        <v>31704837580</v>
      </c>
      <c r="AM54" s="98">
        <f>M54</f>
        <v>140000</v>
      </c>
      <c r="AN54" s="98">
        <f t="shared" ref="AN54" si="57">AM54*1.18</f>
        <v>165200</v>
      </c>
      <c r="AO54" s="98">
        <f>AM54</f>
        <v>140000</v>
      </c>
      <c r="AP54" s="98">
        <f>AN54</f>
        <v>165200</v>
      </c>
      <c r="AQ54" s="97">
        <v>42788</v>
      </c>
      <c r="AR54" s="96">
        <v>1</v>
      </c>
      <c r="AS54" s="96">
        <v>0</v>
      </c>
      <c r="AT54" s="96">
        <v>0</v>
      </c>
      <c r="AU54" s="96"/>
      <c r="AV54" s="96" t="s">
        <v>501</v>
      </c>
      <c r="AW54" s="45" t="s">
        <v>615</v>
      </c>
      <c r="AX54" s="98">
        <v>87140</v>
      </c>
      <c r="AY54" s="96">
        <f>AX54/1.18</f>
        <v>73847.457627118652</v>
      </c>
      <c r="AZ54" s="96" t="s">
        <v>547</v>
      </c>
      <c r="BA54" s="96">
        <v>0</v>
      </c>
      <c r="BB54" s="96">
        <f t="shared" si="55"/>
        <v>73847.457627118652</v>
      </c>
      <c r="BC54" s="96">
        <v>73847</v>
      </c>
      <c r="BD54" s="96">
        <f t="shared" si="54"/>
        <v>87140</v>
      </c>
      <c r="BE54" s="96">
        <f t="shared" si="52"/>
        <v>87140</v>
      </c>
      <c r="BF54" s="96"/>
      <c r="BG54" s="96"/>
      <c r="BH54" s="96"/>
      <c r="BI54" s="96"/>
      <c r="BJ54" s="96" t="s">
        <v>211</v>
      </c>
      <c r="BK54" s="132" t="s">
        <v>487</v>
      </c>
      <c r="BL54" s="53"/>
    </row>
    <row r="55" spans="1:65" ht="53.25" customHeight="1" x14ac:dyDescent="0.25">
      <c r="A55" s="146" t="s">
        <v>775</v>
      </c>
      <c r="B55" s="146" t="s">
        <v>838</v>
      </c>
      <c r="C55" s="54">
        <v>91</v>
      </c>
      <c r="D55" s="20" t="s">
        <v>125</v>
      </c>
      <c r="E55" s="20" t="s">
        <v>126</v>
      </c>
      <c r="F55" s="27" t="s">
        <v>169</v>
      </c>
      <c r="G55" s="30" t="s">
        <v>172</v>
      </c>
      <c r="H55" s="35" t="s">
        <v>173</v>
      </c>
      <c r="I55" s="31" t="s">
        <v>180</v>
      </c>
      <c r="J55" s="37">
        <v>1</v>
      </c>
      <c r="K55" s="38" t="s">
        <v>193</v>
      </c>
      <c r="L55" s="38" t="s">
        <v>194</v>
      </c>
      <c r="M55" s="151">
        <v>205000</v>
      </c>
      <c r="N55" s="45" t="s">
        <v>196</v>
      </c>
      <c r="O55" s="49" t="s">
        <v>202</v>
      </c>
      <c r="P55" s="32" t="s">
        <v>207</v>
      </c>
      <c r="Q55" s="52" t="s">
        <v>212</v>
      </c>
      <c r="R55" s="32">
        <v>40</v>
      </c>
      <c r="S55" s="32" t="s">
        <v>211</v>
      </c>
      <c r="T55" s="32" t="s">
        <v>380</v>
      </c>
      <c r="U55" s="32" t="s">
        <v>212</v>
      </c>
      <c r="V55" s="32" t="s">
        <v>212</v>
      </c>
      <c r="W55" s="100">
        <f t="shared" si="43"/>
        <v>205000</v>
      </c>
      <c r="X55" s="100">
        <f t="shared" si="35"/>
        <v>241900</v>
      </c>
      <c r="Y55" s="100">
        <f t="shared" si="36"/>
        <v>205000</v>
      </c>
      <c r="Z55" s="100">
        <f t="shared" si="37"/>
        <v>241900</v>
      </c>
      <c r="AA55" s="54" t="s">
        <v>212</v>
      </c>
      <c r="AB55" s="54" t="s">
        <v>212</v>
      </c>
      <c r="AC55" s="32">
        <v>1</v>
      </c>
      <c r="AD55" s="52" t="s">
        <v>857</v>
      </c>
      <c r="AE55" s="45" t="s">
        <v>214</v>
      </c>
      <c r="AF55" s="45" t="s">
        <v>228</v>
      </c>
      <c r="AG55" s="45" t="s">
        <v>216</v>
      </c>
      <c r="AH55" s="45" t="s">
        <v>212</v>
      </c>
      <c r="AI55" s="45" t="s">
        <v>874</v>
      </c>
      <c r="AJ55" s="54" t="s">
        <v>212</v>
      </c>
      <c r="AK55" s="53"/>
      <c r="AL55" s="45">
        <v>31705144509</v>
      </c>
      <c r="AM55" s="98">
        <v>205000</v>
      </c>
      <c r="AN55" s="98">
        <v>241900</v>
      </c>
      <c r="AO55" s="98">
        <f>AM55</f>
        <v>205000</v>
      </c>
      <c r="AP55" s="98">
        <f>AN55</f>
        <v>241900</v>
      </c>
      <c r="AQ55" s="97">
        <v>42877</v>
      </c>
      <c r="AR55" s="96">
        <v>1</v>
      </c>
      <c r="AS55" s="96">
        <v>0</v>
      </c>
      <c r="AT55" s="96">
        <v>0</v>
      </c>
      <c r="AU55" s="96"/>
      <c r="AV55" s="96" t="s">
        <v>501</v>
      </c>
      <c r="AW55" s="45" t="s">
        <v>747</v>
      </c>
      <c r="AX55" s="98">
        <v>200375.95</v>
      </c>
      <c r="AY55" s="98">
        <f>AX55/1.18</f>
        <v>169810.1271186441</v>
      </c>
      <c r="AZ55" s="96" t="s">
        <v>746</v>
      </c>
      <c r="BA55" s="96">
        <v>0</v>
      </c>
      <c r="BB55" s="96">
        <f t="shared" si="55"/>
        <v>169810.1271186441</v>
      </c>
      <c r="BC55" s="96">
        <f>BB55</f>
        <v>169810.1271186441</v>
      </c>
      <c r="BD55" s="96">
        <v>200376</v>
      </c>
      <c r="BE55" s="96">
        <f t="shared" si="52"/>
        <v>200376</v>
      </c>
      <c r="BF55" s="96"/>
      <c r="BG55" s="96"/>
      <c r="BH55" s="96"/>
      <c r="BI55" s="96"/>
      <c r="BJ55" s="96" t="s">
        <v>211</v>
      </c>
      <c r="BK55" s="132" t="s">
        <v>488</v>
      </c>
      <c r="BL55" s="53"/>
      <c r="BM55">
        <v>1</v>
      </c>
    </row>
    <row r="56" spans="1:65" ht="44.25" customHeight="1" x14ac:dyDescent="0.25">
      <c r="A56" s="146" t="s">
        <v>775</v>
      </c>
      <c r="B56" s="146" t="s">
        <v>838</v>
      </c>
      <c r="C56" s="54">
        <v>92</v>
      </c>
      <c r="D56" s="20" t="s">
        <v>125</v>
      </c>
      <c r="E56" s="20" t="s">
        <v>126</v>
      </c>
      <c r="F56" s="27" t="s">
        <v>170</v>
      </c>
      <c r="G56" s="30" t="s">
        <v>172</v>
      </c>
      <c r="H56" s="35" t="s">
        <v>173</v>
      </c>
      <c r="I56" s="31" t="s">
        <v>180</v>
      </c>
      <c r="J56" s="37">
        <v>1</v>
      </c>
      <c r="K56" s="38" t="s">
        <v>193</v>
      </c>
      <c r="L56" s="38" t="s">
        <v>194</v>
      </c>
      <c r="M56" s="151">
        <v>205000</v>
      </c>
      <c r="N56" s="24" t="s">
        <v>204</v>
      </c>
      <c r="O56" s="49" t="s">
        <v>206</v>
      </c>
      <c r="P56" s="32" t="s">
        <v>207</v>
      </c>
      <c r="Q56" s="52" t="s">
        <v>212</v>
      </c>
      <c r="R56" s="32">
        <v>41</v>
      </c>
      <c r="S56" s="32" t="s">
        <v>211</v>
      </c>
      <c r="T56" s="32" t="s">
        <v>384</v>
      </c>
      <c r="U56" s="32" t="s">
        <v>212</v>
      </c>
      <c r="V56" s="32" t="s">
        <v>212</v>
      </c>
      <c r="W56" s="100">
        <f t="shared" si="43"/>
        <v>205000</v>
      </c>
      <c r="X56" s="100">
        <f t="shared" si="35"/>
        <v>241900</v>
      </c>
      <c r="Y56" s="100">
        <f t="shared" si="36"/>
        <v>205000</v>
      </c>
      <c r="Z56" s="100">
        <f t="shared" si="37"/>
        <v>241900</v>
      </c>
      <c r="AA56" s="54" t="s">
        <v>212</v>
      </c>
      <c r="AB56" s="54" t="s">
        <v>212</v>
      </c>
      <c r="AC56" s="32">
        <v>1</v>
      </c>
      <c r="AD56" s="52" t="s">
        <v>857</v>
      </c>
      <c r="AE56" s="45" t="s">
        <v>214</v>
      </c>
      <c r="AF56" s="45" t="s">
        <v>228</v>
      </c>
      <c r="AG56" s="45" t="s">
        <v>216</v>
      </c>
      <c r="AH56" s="45" t="s">
        <v>212</v>
      </c>
      <c r="AI56" s="45" t="s">
        <v>874</v>
      </c>
      <c r="AJ56" s="54" t="s">
        <v>212</v>
      </c>
      <c r="AK56" s="53"/>
      <c r="AL56" s="45" t="s">
        <v>1048</v>
      </c>
      <c r="AM56" s="98">
        <v>205000</v>
      </c>
      <c r="AN56" s="98">
        <v>241900</v>
      </c>
      <c r="AO56" s="98">
        <v>205000</v>
      </c>
      <c r="AP56" s="98">
        <v>241900</v>
      </c>
      <c r="AQ56" s="97">
        <v>42997</v>
      </c>
      <c r="AR56" s="96">
        <v>1</v>
      </c>
      <c r="AS56" s="96">
        <v>0</v>
      </c>
      <c r="AT56" s="96">
        <v>0</v>
      </c>
      <c r="AU56" s="96"/>
      <c r="AV56" s="96" t="s">
        <v>501</v>
      </c>
      <c r="AW56" s="195" t="s">
        <v>1049</v>
      </c>
      <c r="AX56" s="98">
        <v>184749.89</v>
      </c>
      <c r="AY56" s="98">
        <f>AX56/1.18</f>
        <v>156567.70338983054</v>
      </c>
      <c r="AZ56" s="96" t="s">
        <v>746</v>
      </c>
      <c r="BA56" s="96">
        <v>0</v>
      </c>
      <c r="BB56" s="96">
        <f>AY56</f>
        <v>156567.70338983054</v>
      </c>
      <c r="BC56" s="96">
        <f>AY56</f>
        <v>156567.70338983054</v>
      </c>
      <c r="BD56" s="96">
        <f t="shared" si="54"/>
        <v>184749.89</v>
      </c>
      <c r="BE56" s="96">
        <f t="shared" si="52"/>
        <v>184749.89</v>
      </c>
      <c r="BF56" s="96"/>
      <c r="BG56" s="96"/>
      <c r="BH56" s="96"/>
      <c r="BI56" s="96"/>
      <c r="BJ56" s="96" t="s">
        <v>211</v>
      </c>
      <c r="BK56" s="132" t="s">
        <v>488</v>
      </c>
      <c r="BL56" s="53"/>
    </row>
    <row r="57" spans="1:65" ht="84" customHeight="1" x14ac:dyDescent="0.25">
      <c r="A57" s="146" t="s">
        <v>775</v>
      </c>
      <c r="B57" s="146" t="s">
        <v>838</v>
      </c>
      <c r="C57" s="54">
        <v>93</v>
      </c>
      <c r="D57" s="20" t="s">
        <v>95</v>
      </c>
      <c r="E57" s="20" t="s">
        <v>136</v>
      </c>
      <c r="F57" s="29" t="s">
        <v>362</v>
      </c>
      <c r="G57" s="30" t="s">
        <v>172</v>
      </c>
      <c r="H57" s="35" t="s">
        <v>173</v>
      </c>
      <c r="I57" s="31" t="s">
        <v>180</v>
      </c>
      <c r="J57" s="37">
        <v>1</v>
      </c>
      <c r="K57" s="38" t="s">
        <v>188</v>
      </c>
      <c r="L57" s="38" t="s">
        <v>189</v>
      </c>
      <c r="M57" s="151">
        <v>246475.19</v>
      </c>
      <c r="N57" s="45" t="s">
        <v>356</v>
      </c>
      <c r="O57" s="49" t="s">
        <v>201</v>
      </c>
      <c r="P57" s="32" t="s">
        <v>207</v>
      </c>
      <c r="Q57" s="52" t="s">
        <v>212</v>
      </c>
      <c r="R57" s="32">
        <v>42</v>
      </c>
      <c r="S57" s="32" t="s">
        <v>211</v>
      </c>
      <c r="T57" s="32" t="s">
        <v>358</v>
      </c>
      <c r="U57" s="32" t="s">
        <v>212</v>
      </c>
      <c r="V57" s="32" t="s">
        <v>212</v>
      </c>
      <c r="W57" s="100">
        <f t="shared" si="43"/>
        <v>246475.19</v>
      </c>
      <c r="X57" s="100">
        <f t="shared" si="35"/>
        <v>290840.7242</v>
      </c>
      <c r="Y57" s="100">
        <f t="shared" si="36"/>
        <v>246475.19</v>
      </c>
      <c r="Z57" s="100">
        <f t="shared" si="37"/>
        <v>290840.7242</v>
      </c>
      <c r="AA57" s="54" t="s">
        <v>212</v>
      </c>
      <c r="AB57" s="54" t="s">
        <v>212</v>
      </c>
      <c r="AC57" s="32">
        <v>1</v>
      </c>
      <c r="AD57" s="52" t="s">
        <v>857</v>
      </c>
      <c r="AE57" s="45" t="s">
        <v>214</v>
      </c>
      <c r="AF57" s="45" t="s">
        <v>228</v>
      </c>
      <c r="AG57" s="45" t="s">
        <v>216</v>
      </c>
      <c r="AH57" s="45" t="s">
        <v>212</v>
      </c>
      <c r="AI57" s="45" t="s">
        <v>874</v>
      </c>
      <c r="AJ57" s="54" t="s">
        <v>212</v>
      </c>
      <c r="AK57" s="53"/>
      <c r="AL57" s="45">
        <v>31704842526</v>
      </c>
      <c r="AM57" s="98">
        <f>M57</f>
        <v>246475.19</v>
      </c>
      <c r="AN57" s="98">
        <f>AM57*1.18</f>
        <v>290840.7242</v>
      </c>
      <c r="AO57" s="98">
        <f>AM57</f>
        <v>246475.19</v>
      </c>
      <c r="AP57" s="98">
        <f>AN57</f>
        <v>290840.7242</v>
      </c>
      <c r="AQ57" s="97">
        <v>42793</v>
      </c>
      <c r="AR57" s="96">
        <v>1</v>
      </c>
      <c r="AS57" s="96">
        <v>0</v>
      </c>
      <c r="AT57" s="96">
        <v>0</v>
      </c>
      <c r="AU57" s="96"/>
      <c r="AV57" s="96" t="s">
        <v>501</v>
      </c>
      <c r="AW57" s="45" t="s">
        <v>616</v>
      </c>
      <c r="AX57" s="96">
        <f>AY57</f>
        <v>246475.19</v>
      </c>
      <c r="AY57" s="96">
        <f>M57</f>
        <v>246475.19</v>
      </c>
      <c r="AZ57" s="96" t="s">
        <v>617</v>
      </c>
      <c r="BA57" s="96">
        <v>0</v>
      </c>
      <c r="BB57" s="96">
        <f>AY57</f>
        <v>246475.19</v>
      </c>
      <c r="BC57" s="96">
        <f>AY57</f>
        <v>246475.19</v>
      </c>
      <c r="BD57" s="96">
        <f t="shared" si="54"/>
        <v>246475.19</v>
      </c>
      <c r="BE57" s="96">
        <f t="shared" si="52"/>
        <v>246475.19</v>
      </c>
      <c r="BF57" s="96"/>
      <c r="BG57" s="96"/>
      <c r="BH57" s="96"/>
      <c r="BI57" s="96"/>
      <c r="BJ57" s="96" t="s">
        <v>211</v>
      </c>
      <c r="BK57" s="132" t="s">
        <v>489</v>
      </c>
      <c r="BL57" s="53"/>
    </row>
    <row r="58" spans="1:65" ht="56.25" customHeight="1" x14ac:dyDescent="0.25">
      <c r="A58" s="146" t="s">
        <v>775</v>
      </c>
      <c r="B58" s="146" t="s">
        <v>838</v>
      </c>
      <c r="C58" s="54">
        <v>94</v>
      </c>
      <c r="D58" s="20" t="s">
        <v>137</v>
      </c>
      <c r="E58" s="20" t="s">
        <v>138</v>
      </c>
      <c r="F58" s="29" t="s">
        <v>364</v>
      </c>
      <c r="G58" s="30" t="s">
        <v>172</v>
      </c>
      <c r="H58" s="35" t="s">
        <v>173</v>
      </c>
      <c r="I58" s="31" t="s">
        <v>180</v>
      </c>
      <c r="J58" s="37">
        <v>1</v>
      </c>
      <c r="K58" s="38" t="s">
        <v>188</v>
      </c>
      <c r="L58" s="38" t="s">
        <v>189</v>
      </c>
      <c r="M58" s="151">
        <v>400000</v>
      </c>
      <c r="N58" s="24" t="s">
        <v>353</v>
      </c>
      <c r="O58" s="46" t="s">
        <v>204</v>
      </c>
      <c r="P58" s="32" t="s">
        <v>207</v>
      </c>
      <c r="Q58" s="52" t="s">
        <v>212</v>
      </c>
      <c r="R58" s="32">
        <v>43</v>
      </c>
      <c r="S58" s="32" t="s">
        <v>211</v>
      </c>
      <c r="T58" s="32" t="s">
        <v>385</v>
      </c>
      <c r="U58" s="32" t="s">
        <v>212</v>
      </c>
      <c r="V58" s="32" t="s">
        <v>212</v>
      </c>
      <c r="W58" s="100">
        <f t="shared" si="43"/>
        <v>400000</v>
      </c>
      <c r="X58" s="100">
        <f t="shared" si="35"/>
        <v>472000</v>
      </c>
      <c r="Y58" s="100">
        <f t="shared" si="36"/>
        <v>400000</v>
      </c>
      <c r="Z58" s="100">
        <f t="shared" si="37"/>
        <v>472000</v>
      </c>
      <c r="AA58" s="54" t="s">
        <v>212</v>
      </c>
      <c r="AB58" s="54" t="s">
        <v>212</v>
      </c>
      <c r="AC58" s="32">
        <v>1</v>
      </c>
      <c r="AD58" s="52" t="s">
        <v>857</v>
      </c>
      <c r="AE58" s="45" t="s">
        <v>214</v>
      </c>
      <c r="AF58" s="45" t="s">
        <v>228</v>
      </c>
      <c r="AG58" s="45" t="s">
        <v>216</v>
      </c>
      <c r="AH58" s="52" t="s">
        <v>212</v>
      </c>
      <c r="AI58" s="45" t="s">
        <v>873</v>
      </c>
      <c r="AJ58" s="54" t="s">
        <v>212</v>
      </c>
      <c r="AK58" s="53"/>
      <c r="AL58" s="45">
        <v>31705277828</v>
      </c>
      <c r="AM58" s="98">
        <v>429316</v>
      </c>
      <c r="AN58" s="98">
        <v>506592.88</v>
      </c>
      <c r="AO58" s="98">
        <v>429316</v>
      </c>
      <c r="AP58" s="98">
        <v>506592.88</v>
      </c>
      <c r="AQ58" s="97">
        <v>42915</v>
      </c>
      <c r="AR58" s="96">
        <v>1</v>
      </c>
      <c r="AS58" s="96">
        <v>0</v>
      </c>
      <c r="AT58" s="96">
        <v>0</v>
      </c>
      <c r="AU58" s="96"/>
      <c r="AV58" s="96" t="s">
        <v>501</v>
      </c>
      <c r="AW58" s="45" t="s">
        <v>821</v>
      </c>
      <c r="AX58" s="96">
        <f>AM58</f>
        <v>429316</v>
      </c>
      <c r="AY58" s="96">
        <f>AX58</f>
        <v>429316</v>
      </c>
      <c r="AZ58" s="96" t="s">
        <v>822</v>
      </c>
      <c r="BA58" s="96">
        <v>0</v>
      </c>
      <c r="BB58" s="96">
        <f>AX58</f>
        <v>429316</v>
      </c>
      <c r="BC58" s="96">
        <f t="shared" ref="BC58" si="58">BB58</f>
        <v>429316</v>
      </c>
      <c r="BD58" s="96">
        <v>429316</v>
      </c>
      <c r="BE58" s="96">
        <f t="shared" si="52"/>
        <v>429316</v>
      </c>
      <c r="BF58" s="96"/>
      <c r="BG58" s="96"/>
      <c r="BH58" s="96"/>
      <c r="BI58" s="96"/>
      <c r="BJ58" s="96" t="s">
        <v>211</v>
      </c>
      <c r="BK58" s="132" t="s">
        <v>490</v>
      </c>
      <c r="BL58" s="53"/>
    </row>
    <row r="59" spans="1:65" ht="56.25" customHeight="1" x14ac:dyDescent="0.25">
      <c r="A59" s="146" t="s">
        <v>775</v>
      </c>
      <c r="B59" s="146"/>
      <c r="C59" s="54">
        <v>95</v>
      </c>
      <c r="D59" s="20" t="s">
        <v>137</v>
      </c>
      <c r="E59" s="20" t="s">
        <v>138</v>
      </c>
      <c r="F59" s="27" t="s">
        <v>363</v>
      </c>
      <c r="G59" s="30" t="s">
        <v>172</v>
      </c>
      <c r="H59" s="35" t="s">
        <v>173</v>
      </c>
      <c r="I59" s="31" t="s">
        <v>180</v>
      </c>
      <c r="J59" s="37">
        <v>1</v>
      </c>
      <c r="K59" s="38" t="s">
        <v>188</v>
      </c>
      <c r="L59" s="38" t="s">
        <v>189</v>
      </c>
      <c r="M59" s="151">
        <v>420123.82</v>
      </c>
      <c r="N59" s="46" t="s">
        <v>201</v>
      </c>
      <c r="O59" s="49" t="s">
        <v>202</v>
      </c>
      <c r="P59" s="32" t="s">
        <v>207</v>
      </c>
      <c r="Q59" s="52" t="s">
        <v>212</v>
      </c>
      <c r="R59" s="32">
        <v>44</v>
      </c>
      <c r="S59" s="32" t="s">
        <v>211</v>
      </c>
      <c r="T59" s="32" t="s">
        <v>386</v>
      </c>
      <c r="U59" s="32" t="s">
        <v>212</v>
      </c>
      <c r="V59" s="32" t="s">
        <v>212</v>
      </c>
      <c r="W59" s="100">
        <f t="shared" si="43"/>
        <v>420123.82</v>
      </c>
      <c r="X59" s="100">
        <f t="shared" si="35"/>
        <v>495746.10759999999</v>
      </c>
      <c r="Y59" s="100">
        <f t="shared" si="36"/>
        <v>420123.82</v>
      </c>
      <c r="Z59" s="100">
        <f t="shared" si="37"/>
        <v>495746.10759999999</v>
      </c>
      <c r="AA59" s="54" t="s">
        <v>212</v>
      </c>
      <c r="AB59" s="54" t="s">
        <v>212</v>
      </c>
      <c r="AC59" s="32">
        <v>1</v>
      </c>
      <c r="AD59" s="52" t="s">
        <v>857</v>
      </c>
      <c r="AE59" s="45" t="s">
        <v>214</v>
      </c>
      <c r="AF59" s="45" t="s">
        <v>513</v>
      </c>
      <c r="AG59" s="45" t="s">
        <v>216</v>
      </c>
      <c r="AH59" s="45" t="s">
        <v>212</v>
      </c>
      <c r="AI59" s="45" t="s">
        <v>873</v>
      </c>
      <c r="AJ59" s="54" t="s">
        <v>212</v>
      </c>
      <c r="AK59" s="53"/>
      <c r="AL59" s="45"/>
      <c r="AM59" s="98"/>
      <c r="AN59" s="98"/>
      <c r="AO59" s="98"/>
      <c r="AP59" s="98"/>
      <c r="AQ59" s="97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>
        <f t="shared" si="54"/>
        <v>0</v>
      </c>
      <c r="BE59" s="96">
        <f t="shared" si="52"/>
        <v>0</v>
      </c>
      <c r="BF59" s="96"/>
      <c r="BG59" s="96"/>
      <c r="BH59" s="96"/>
      <c r="BI59" s="96"/>
      <c r="BJ59" s="96" t="s">
        <v>211</v>
      </c>
      <c r="BK59" s="132" t="s">
        <v>491</v>
      </c>
      <c r="BL59" s="53"/>
    </row>
    <row r="60" spans="1:65" ht="60.75" customHeight="1" x14ac:dyDescent="0.25">
      <c r="A60" s="146" t="s">
        <v>775</v>
      </c>
      <c r="B60" s="146" t="s">
        <v>838</v>
      </c>
      <c r="C60" s="54">
        <v>96</v>
      </c>
      <c r="D60" s="20" t="s">
        <v>139</v>
      </c>
      <c r="E60" s="20" t="s">
        <v>140</v>
      </c>
      <c r="F60" s="27" t="s">
        <v>365</v>
      </c>
      <c r="G60" s="30" t="s">
        <v>172</v>
      </c>
      <c r="H60" s="35" t="s">
        <v>173</v>
      </c>
      <c r="I60" s="31" t="s">
        <v>180</v>
      </c>
      <c r="J60" s="37">
        <v>1</v>
      </c>
      <c r="K60" s="38" t="s">
        <v>188</v>
      </c>
      <c r="L60" s="38" t="s">
        <v>189</v>
      </c>
      <c r="M60" s="151">
        <v>110000</v>
      </c>
      <c r="N60" s="45" t="s">
        <v>196</v>
      </c>
      <c r="O60" s="49" t="s">
        <v>202</v>
      </c>
      <c r="P60" s="51" t="s">
        <v>207</v>
      </c>
      <c r="Q60" s="52" t="s">
        <v>212</v>
      </c>
      <c r="R60" s="32">
        <v>45</v>
      </c>
      <c r="S60" s="32" t="s">
        <v>211</v>
      </c>
      <c r="T60" s="32" t="s">
        <v>380</v>
      </c>
      <c r="U60" s="32" t="s">
        <v>212</v>
      </c>
      <c r="V60" s="32" t="s">
        <v>212</v>
      </c>
      <c r="W60" s="100">
        <f t="shared" si="43"/>
        <v>110000</v>
      </c>
      <c r="X60" s="100">
        <f t="shared" si="35"/>
        <v>129800</v>
      </c>
      <c r="Y60" s="100">
        <f t="shared" si="36"/>
        <v>110000</v>
      </c>
      <c r="Z60" s="100">
        <f t="shared" si="37"/>
        <v>129800</v>
      </c>
      <c r="AA60" s="54" t="s">
        <v>212</v>
      </c>
      <c r="AB60" s="54" t="s">
        <v>212</v>
      </c>
      <c r="AC60" s="32">
        <v>1</v>
      </c>
      <c r="AD60" s="52" t="s">
        <v>857</v>
      </c>
      <c r="AE60" s="45" t="s">
        <v>214</v>
      </c>
      <c r="AF60" s="45" t="s">
        <v>228</v>
      </c>
      <c r="AG60" s="45" t="s">
        <v>216</v>
      </c>
      <c r="AH60" s="45" t="s">
        <v>212</v>
      </c>
      <c r="AI60" s="45" t="s">
        <v>873</v>
      </c>
      <c r="AJ60" s="54" t="s">
        <v>212</v>
      </c>
      <c r="AK60" s="53"/>
      <c r="AL60" s="45">
        <v>31705144581</v>
      </c>
      <c r="AM60" s="98">
        <f>Y60</f>
        <v>110000</v>
      </c>
      <c r="AN60" s="98">
        <f>Z60</f>
        <v>129800</v>
      </c>
      <c r="AO60" s="98">
        <f>AM60</f>
        <v>110000</v>
      </c>
      <c r="AP60" s="98">
        <f>AN60</f>
        <v>129800</v>
      </c>
      <c r="AQ60" s="97">
        <v>42877</v>
      </c>
      <c r="AR60" s="96">
        <v>1</v>
      </c>
      <c r="AS60" s="96">
        <v>0</v>
      </c>
      <c r="AT60" s="96">
        <v>0</v>
      </c>
      <c r="AU60" s="96"/>
      <c r="AV60" s="96" t="s">
        <v>501</v>
      </c>
      <c r="AW60" s="45" t="s">
        <v>749</v>
      </c>
      <c r="AX60" s="98">
        <v>72683.53</v>
      </c>
      <c r="AY60" s="98">
        <f>AX60/1.18</f>
        <v>61596.211864406781</v>
      </c>
      <c r="AZ60" s="96" t="s">
        <v>750</v>
      </c>
      <c r="BA60" s="96">
        <v>0</v>
      </c>
      <c r="BB60" s="96">
        <f>AY60</f>
        <v>61596.211864406781</v>
      </c>
      <c r="BC60" s="96">
        <f>BB60</f>
        <v>61596.211864406781</v>
      </c>
      <c r="BD60" s="96">
        <v>72684</v>
      </c>
      <c r="BE60" s="96">
        <f t="shared" si="52"/>
        <v>72684</v>
      </c>
      <c r="BF60" s="96"/>
      <c r="BG60" s="96"/>
      <c r="BH60" s="96"/>
      <c r="BI60" s="96"/>
      <c r="BJ60" s="96" t="s">
        <v>211</v>
      </c>
      <c r="BK60" s="132" t="s">
        <v>752</v>
      </c>
      <c r="BL60" s="53"/>
    </row>
    <row r="61" spans="1:65" ht="45.75" customHeight="1" x14ac:dyDescent="0.25">
      <c r="A61" s="146" t="s">
        <v>775</v>
      </c>
      <c r="B61" s="146"/>
      <c r="C61" s="54">
        <v>97</v>
      </c>
      <c r="D61" s="23" t="s">
        <v>107</v>
      </c>
      <c r="E61" s="23" t="s">
        <v>141</v>
      </c>
      <c r="F61" s="27" t="s">
        <v>939</v>
      </c>
      <c r="G61" s="30" t="s">
        <v>172</v>
      </c>
      <c r="H61" s="35" t="s">
        <v>173</v>
      </c>
      <c r="I61" s="31" t="s">
        <v>180</v>
      </c>
      <c r="J61" s="37">
        <v>9</v>
      </c>
      <c r="K61" s="38" t="s">
        <v>188</v>
      </c>
      <c r="L61" s="38" t="s">
        <v>189</v>
      </c>
      <c r="M61" s="151">
        <v>221786.44</v>
      </c>
      <c r="N61" s="46" t="s">
        <v>206</v>
      </c>
      <c r="O61" s="49" t="s">
        <v>199</v>
      </c>
      <c r="P61" s="32" t="s">
        <v>207</v>
      </c>
      <c r="Q61" s="52" t="s">
        <v>212</v>
      </c>
      <c r="R61" s="32">
        <v>46</v>
      </c>
      <c r="S61" s="32" t="s">
        <v>211</v>
      </c>
      <c r="T61" s="32" t="s">
        <v>376</v>
      </c>
      <c r="U61" s="32" t="s">
        <v>213</v>
      </c>
      <c r="V61" s="32" t="s">
        <v>212</v>
      </c>
      <c r="W61" s="100">
        <f t="shared" ref="W61:W67" si="59">M61</f>
        <v>221786.44</v>
      </c>
      <c r="X61" s="100">
        <f t="shared" si="35"/>
        <v>261707.99919999999</v>
      </c>
      <c r="Y61" s="100">
        <f t="shared" si="36"/>
        <v>221786.44</v>
      </c>
      <c r="Z61" s="100">
        <f t="shared" si="37"/>
        <v>261707.99919999999</v>
      </c>
      <c r="AA61" s="54" t="s">
        <v>212</v>
      </c>
      <c r="AB61" s="54" t="s">
        <v>212</v>
      </c>
      <c r="AC61" s="32">
        <v>1</v>
      </c>
      <c r="AD61" s="52" t="s">
        <v>857</v>
      </c>
      <c r="AE61" s="45" t="s">
        <v>214</v>
      </c>
      <c r="AF61" s="45" t="s">
        <v>228</v>
      </c>
      <c r="AG61" s="45" t="s">
        <v>216</v>
      </c>
      <c r="AH61" s="45" t="s">
        <v>212</v>
      </c>
      <c r="AI61" s="45" t="s">
        <v>873</v>
      </c>
      <c r="AJ61" s="54" t="s">
        <v>212</v>
      </c>
      <c r="AK61" s="53"/>
      <c r="AL61" s="45" t="s">
        <v>1064</v>
      </c>
      <c r="AM61" s="98">
        <v>228500</v>
      </c>
      <c r="AN61" s="98">
        <v>269630</v>
      </c>
      <c r="AO61" s="98">
        <f>AM61</f>
        <v>228500</v>
      </c>
      <c r="AP61" s="98">
        <v>228500</v>
      </c>
      <c r="AQ61" s="97">
        <v>43012</v>
      </c>
      <c r="AR61" s="96">
        <v>1</v>
      </c>
      <c r="AS61" s="96">
        <v>0</v>
      </c>
      <c r="AT61" s="96">
        <v>0</v>
      </c>
      <c r="AU61" s="96"/>
      <c r="AV61" s="96" t="s">
        <v>501</v>
      </c>
      <c r="AW61" s="96" t="s">
        <v>1065</v>
      </c>
      <c r="AX61" s="96">
        <f>AN61</f>
        <v>269630</v>
      </c>
      <c r="AY61" s="96">
        <f>AO61</f>
        <v>228500</v>
      </c>
      <c r="AZ61" s="96" t="s">
        <v>503</v>
      </c>
      <c r="BA61" s="96">
        <v>0</v>
      </c>
      <c r="BB61" s="96">
        <f>AY61</f>
        <v>228500</v>
      </c>
      <c r="BC61" s="96">
        <f>BB61</f>
        <v>228500</v>
      </c>
      <c r="BD61" s="96">
        <v>269630</v>
      </c>
      <c r="BE61" s="96">
        <f t="shared" si="52"/>
        <v>269630</v>
      </c>
      <c r="BF61" s="96"/>
      <c r="BG61" s="96"/>
      <c r="BH61" s="96"/>
      <c r="BI61" s="96"/>
      <c r="BJ61" s="96" t="s">
        <v>211</v>
      </c>
      <c r="BK61" s="132" t="s">
        <v>492</v>
      </c>
      <c r="BL61" s="53"/>
    </row>
    <row r="62" spans="1:65" ht="57" customHeight="1" x14ac:dyDescent="0.25">
      <c r="A62" s="146" t="s">
        <v>775</v>
      </c>
      <c r="B62" s="146"/>
      <c r="C62" s="54">
        <v>99</v>
      </c>
      <c r="D62" s="20" t="s">
        <v>137</v>
      </c>
      <c r="E62" s="20" t="s">
        <v>138</v>
      </c>
      <c r="F62" s="27" t="s">
        <v>366</v>
      </c>
      <c r="G62" s="30" t="s">
        <v>172</v>
      </c>
      <c r="H62" s="35" t="s">
        <v>173</v>
      </c>
      <c r="I62" s="31" t="s">
        <v>180</v>
      </c>
      <c r="J62" s="37">
        <v>5</v>
      </c>
      <c r="K62" s="38" t="s">
        <v>188</v>
      </c>
      <c r="L62" s="38" t="s">
        <v>189</v>
      </c>
      <c r="M62" s="151">
        <v>124463.79</v>
      </c>
      <c r="N62" s="24" t="s">
        <v>352</v>
      </c>
      <c r="O62" s="49" t="s">
        <v>203</v>
      </c>
      <c r="P62" s="32" t="s">
        <v>207</v>
      </c>
      <c r="Q62" s="52" t="s">
        <v>212</v>
      </c>
      <c r="R62" s="32">
        <v>47</v>
      </c>
      <c r="S62" s="32" t="s">
        <v>211</v>
      </c>
      <c r="T62" s="32" t="s">
        <v>387</v>
      </c>
      <c r="U62" s="32" t="s">
        <v>212</v>
      </c>
      <c r="V62" s="32" t="s">
        <v>212</v>
      </c>
      <c r="W62" s="100">
        <f t="shared" si="59"/>
        <v>124463.79</v>
      </c>
      <c r="X62" s="100">
        <f t="shared" si="35"/>
        <v>146867.27219999998</v>
      </c>
      <c r="Y62" s="100">
        <f t="shared" si="36"/>
        <v>124463.79</v>
      </c>
      <c r="Z62" s="100">
        <f t="shared" si="37"/>
        <v>146867.27219999998</v>
      </c>
      <c r="AA62" s="54" t="s">
        <v>212</v>
      </c>
      <c r="AB62" s="54" t="s">
        <v>212</v>
      </c>
      <c r="AC62" s="32">
        <v>1</v>
      </c>
      <c r="AD62" s="52" t="s">
        <v>857</v>
      </c>
      <c r="AE62" s="45" t="s">
        <v>214</v>
      </c>
      <c r="AF62" s="45" t="s">
        <v>228</v>
      </c>
      <c r="AG62" s="45" t="s">
        <v>216</v>
      </c>
      <c r="AH62" s="45" t="s">
        <v>212</v>
      </c>
      <c r="AI62" s="45" t="s">
        <v>873</v>
      </c>
      <c r="AJ62" s="54" t="s">
        <v>212</v>
      </c>
      <c r="AK62" s="53"/>
      <c r="AL62" s="45">
        <v>31705314914</v>
      </c>
      <c r="AM62" s="98">
        <f>W62</f>
        <v>124463.79</v>
      </c>
      <c r="AN62" s="98">
        <f t="shared" ref="AN62:AP62" si="60">X62</f>
        <v>146867.27219999998</v>
      </c>
      <c r="AO62" s="98">
        <f t="shared" si="60"/>
        <v>124463.79</v>
      </c>
      <c r="AP62" s="98">
        <f t="shared" si="60"/>
        <v>146867.27219999998</v>
      </c>
      <c r="AQ62" s="97">
        <v>42927</v>
      </c>
      <c r="AR62" s="96">
        <v>1</v>
      </c>
      <c r="AS62" s="96">
        <v>0</v>
      </c>
      <c r="AT62" s="96">
        <v>0</v>
      </c>
      <c r="AU62" s="96"/>
      <c r="AV62" s="96" t="s">
        <v>501</v>
      </c>
      <c r="AW62" s="45" t="s">
        <v>845</v>
      </c>
      <c r="AX62" s="96" t="s">
        <v>846</v>
      </c>
      <c r="AY62" s="96" t="str">
        <f>AX62</f>
        <v xml:space="preserve">134 695,80 </v>
      </c>
      <c r="AZ62" s="96" t="s">
        <v>822</v>
      </c>
      <c r="BA62" s="96">
        <v>0</v>
      </c>
      <c r="BB62" s="96" t="s">
        <v>846</v>
      </c>
      <c r="BC62" s="96" t="str">
        <f>BB62</f>
        <v xml:space="preserve">134 695,80 </v>
      </c>
      <c r="BD62" s="96">
        <v>134695.79999999999</v>
      </c>
      <c r="BE62" s="96">
        <f t="shared" si="52"/>
        <v>134695.79999999999</v>
      </c>
      <c r="BF62" s="96"/>
      <c r="BG62" s="96"/>
      <c r="BH62" s="96"/>
      <c r="BI62" s="96"/>
      <c r="BJ62" s="96" t="s">
        <v>211</v>
      </c>
      <c r="BK62" s="132" t="s">
        <v>494</v>
      </c>
      <c r="BL62" s="53"/>
    </row>
    <row r="63" spans="1:65" ht="39.75" customHeight="1" x14ac:dyDescent="0.25">
      <c r="A63" s="146" t="s">
        <v>775</v>
      </c>
      <c r="B63" s="146" t="s">
        <v>838</v>
      </c>
      <c r="C63" s="54">
        <v>100</v>
      </c>
      <c r="D63" s="20" t="s">
        <v>142</v>
      </c>
      <c r="E63" s="20" t="s">
        <v>728</v>
      </c>
      <c r="F63" s="27" t="s">
        <v>729</v>
      </c>
      <c r="G63" s="30" t="s">
        <v>172</v>
      </c>
      <c r="H63" s="35" t="s">
        <v>173</v>
      </c>
      <c r="I63" s="31" t="s">
        <v>180</v>
      </c>
      <c r="J63" s="37">
        <v>1</v>
      </c>
      <c r="K63" s="38" t="s">
        <v>188</v>
      </c>
      <c r="L63" s="38" t="s">
        <v>189</v>
      </c>
      <c r="M63" s="151">
        <v>201369.62</v>
      </c>
      <c r="N63" s="24" t="s">
        <v>353</v>
      </c>
      <c r="O63" s="46" t="s">
        <v>203</v>
      </c>
      <c r="P63" s="32" t="s">
        <v>207</v>
      </c>
      <c r="Q63" s="52" t="s">
        <v>212</v>
      </c>
      <c r="R63" s="32">
        <v>48</v>
      </c>
      <c r="S63" s="32" t="s">
        <v>211</v>
      </c>
      <c r="T63" s="32" t="s">
        <v>388</v>
      </c>
      <c r="U63" s="32" t="s">
        <v>212</v>
      </c>
      <c r="V63" s="32" t="s">
        <v>212</v>
      </c>
      <c r="W63" s="100">
        <f t="shared" si="59"/>
        <v>201369.62</v>
      </c>
      <c r="X63" s="100">
        <f t="shared" si="35"/>
        <v>237616.15159999998</v>
      </c>
      <c r="Y63" s="100">
        <f t="shared" si="36"/>
        <v>201369.62</v>
      </c>
      <c r="Z63" s="100">
        <f t="shared" si="37"/>
        <v>237616.15159999998</v>
      </c>
      <c r="AA63" s="54" t="s">
        <v>212</v>
      </c>
      <c r="AB63" s="54" t="s">
        <v>212</v>
      </c>
      <c r="AC63" s="32">
        <v>1</v>
      </c>
      <c r="AD63" s="52" t="s">
        <v>857</v>
      </c>
      <c r="AE63" s="45" t="s">
        <v>214</v>
      </c>
      <c r="AF63" s="45" t="s">
        <v>228</v>
      </c>
      <c r="AG63" s="45" t="s">
        <v>216</v>
      </c>
      <c r="AH63" s="45" t="s">
        <v>212</v>
      </c>
      <c r="AI63" s="45" t="s">
        <v>873</v>
      </c>
      <c r="AJ63" s="54" t="s">
        <v>212</v>
      </c>
      <c r="AK63" s="53"/>
      <c r="AL63" s="45">
        <v>31705232867</v>
      </c>
      <c r="AM63" s="98">
        <f>W63</f>
        <v>201369.62</v>
      </c>
      <c r="AN63" s="98">
        <f t="shared" ref="AN63" si="61">X63</f>
        <v>237616.15159999998</v>
      </c>
      <c r="AO63" s="98">
        <f t="shared" ref="AO63" si="62">Y63</f>
        <v>201369.62</v>
      </c>
      <c r="AP63" s="98">
        <f t="shared" ref="AP63" si="63">Z63</f>
        <v>237616.15159999998</v>
      </c>
      <c r="AQ63" s="97">
        <v>42902</v>
      </c>
      <c r="AR63" s="96">
        <v>1</v>
      </c>
      <c r="AS63" s="96">
        <v>0</v>
      </c>
      <c r="AT63" s="96">
        <v>0</v>
      </c>
      <c r="AU63" s="96"/>
      <c r="AV63" s="96" t="s">
        <v>501</v>
      </c>
      <c r="AW63" s="45" t="s">
        <v>824</v>
      </c>
      <c r="AX63" s="96">
        <v>126459.38</v>
      </c>
      <c r="AY63" s="96">
        <v>107168.12</v>
      </c>
      <c r="AZ63" s="96" t="s">
        <v>823</v>
      </c>
      <c r="BA63" s="96">
        <v>0</v>
      </c>
      <c r="BB63" s="96">
        <f>AX63</f>
        <v>126459.38</v>
      </c>
      <c r="BC63" s="96">
        <f t="shared" ref="BC63" si="64">BB63</f>
        <v>126459.38</v>
      </c>
      <c r="BD63" s="96">
        <v>126459</v>
      </c>
      <c r="BE63" s="96">
        <f t="shared" si="52"/>
        <v>126459</v>
      </c>
      <c r="BF63" s="96"/>
      <c r="BG63" s="96"/>
      <c r="BH63" s="96"/>
      <c r="BI63" s="96"/>
      <c r="BJ63" s="96" t="s">
        <v>211</v>
      </c>
      <c r="BK63" s="132" t="s">
        <v>730</v>
      </c>
      <c r="BL63" s="53"/>
    </row>
    <row r="64" spans="1:65" ht="60.75" customHeight="1" x14ac:dyDescent="0.25">
      <c r="A64" s="146" t="s">
        <v>775</v>
      </c>
      <c r="B64" s="146" t="s">
        <v>855</v>
      </c>
      <c r="C64" s="54">
        <v>101</v>
      </c>
      <c r="D64" s="20" t="s">
        <v>139</v>
      </c>
      <c r="E64" s="20" t="s">
        <v>140</v>
      </c>
      <c r="F64" s="27" t="s">
        <v>367</v>
      </c>
      <c r="G64" s="30" t="s">
        <v>172</v>
      </c>
      <c r="H64" s="35" t="s">
        <v>173</v>
      </c>
      <c r="I64" s="31" t="s">
        <v>180</v>
      </c>
      <c r="J64" s="37">
        <v>1</v>
      </c>
      <c r="K64" s="38" t="s">
        <v>188</v>
      </c>
      <c r="L64" s="38" t="s">
        <v>189</v>
      </c>
      <c r="M64" s="151">
        <v>200570.8</v>
      </c>
      <c r="N64" s="45" t="s">
        <v>196</v>
      </c>
      <c r="O64" s="46" t="s">
        <v>206</v>
      </c>
      <c r="P64" s="32" t="s">
        <v>207</v>
      </c>
      <c r="Q64" s="52" t="s">
        <v>212</v>
      </c>
      <c r="R64" s="32">
        <v>49</v>
      </c>
      <c r="S64" s="32" t="s">
        <v>211</v>
      </c>
      <c r="T64" s="32" t="s">
        <v>380</v>
      </c>
      <c r="U64" s="32" t="s">
        <v>212</v>
      </c>
      <c r="V64" s="32" t="s">
        <v>212</v>
      </c>
      <c r="W64" s="100">
        <f t="shared" si="59"/>
        <v>200570.8</v>
      </c>
      <c r="X64" s="100">
        <f t="shared" si="35"/>
        <v>236673.54399999997</v>
      </c>
      <c r="Y64" s="100">
        <f t="shared" si="36"/>
        <v>200570.8</v>
      </c>
      <c r="Z64" s="100">
        <f t="shared" si="37"/>
        <v>236673.54399999997</v>
      </c>
      <c r="AA64" s="54" t="s">
        <v>212</v>
      </c>
      <c r="AB64" s="54" t="s">
        <v>212</v>
      </c>
      <c r="AC64" s="32">
        <v>1</v>
      </c>
      <c r="AD64" s="52" t="s">
        <v>857</v>
      </c>
      <c r="AE64" s="45" t="s">
        <v>214</v>
      </c>
      <c r="AF64" s="45" t="s">
        <v>589</v>
      </c>
      <c r="AG64" s="45" t="s">
        <v>216</v>
      </c>
      <c r="AH64" s="45" t="s">
        <v>212</v>
      </c>
      <c r="AI64" s="45" t="s">
        <v>873</v>
      </c>
      <c r="AJ64" s="54" t="s">
        <v>212</v>
      </c>
      <c r="AK64" s="53"/>
      <c r="AL64" s="45">
        <v>31705144650</v>
      </c>
      <c r="AM64" s="98">
        <v>186417.33</v>
      </c>
      <c r="AN64" s="98">
        <v>219972.45</v>
      </c>
      <c r="AO64" s="98">
        <f>AM64</f>
        <v>186417.33</v>
      </c>
      <c r="AP64" s="98">
        <f>AN64</f>
        <v>219972.45</v>
      </c>
      <c r="AQ64" s="97">
        <v>42877</v>
      </c>
      <c r="AR64" s="96">
        <v>1</v>
      </c>
      <c r="AS64" s="96">
        <v>0</v>
      </c>
      <c r="AT64" s="96">
        <v>0</v>
      </c>
      <c r="AU64" s="96"/>
      <c r="AV64" s="96" t="s">
        <v>501</v>
      </c>
      <c r="AW64" s="45" t="s">
        <v>751</v>
      </c>
      <c r="AX64" s="96">
        <v>219972.45</v>
      </c>
      <c r="AY64" s="98">
        <f>AX64/1.18</f>
        <v>186417.33050847461</v>
      </c>
      <c r="AZ64" s="96" t="s">
        <v>750</v>
      </c>
      <c r="BA64" s="96">
        <v>0</v>
      </c>
      <c r="BB64" s="96">
        <f>AY64</f>
        <v>186417.33050847461</v>
      </c>
      <c r="BC64" s="96">
        <f>BB64</f>
        <v>186417.33050847461</v>
      </c>
      <c r="BD64" s="96">
        <v>219972</v>
      </c>
      <c r="BE64" s="96">
        <f t="shared" si="52"/>
        <v>219972</v>
      </c>
      <c r="BF64" s="96"/>
      <c r="BG64" s="96"/>
      <c r="BH64" s="96"/>
      <c r="BI64" s="96"/>
      <c r="BJ64" s="96" t="s">
        <v>211</v>
      </c>
      <c r="BK64" s="132" t="s">
        <v>1072</v>
      </c>
      <c r="BL64" s="53"/>
    </row>
    <row r="65" spans="1:65" ht="60.75" customHeight="1" x14ac:dyDescent="0.25">
      <c r="A65" s="146" t="s">
        <v>775</v>
      </c>
      <c r="B65" s="146" t="s">
        <v>838</v>
      </c>
      <c r="C65" s="54">
        <v>102</v>
      </c>
      <c r="D65" s="20" t="s">
        <v>142</v>
      </c>
      <c r="E65" s="20" t="s">
        <v>143</v>
      </c>
      <c r="F65" s="27" t="s">
        <v>368</v>
      </c>
      <c r="G65" s="30" t="s">
        <v>172</v>
      </c>
      <c r="H65" s="35" t="s">
        <v>173</v>
      </c>
      <c r="I65" s="31" t="s">
        <v>180</v>
      </c>
      <c r="J65" s="37">
        <v>1</v>
      </c>
      <c r="K65" s="38" t="s">
        <v>188</v>
      </c>
      <c r="L65" s="38" t="s">
        <v>189</v>
      </c>
      <c r="M65" s="151">
        <v>139761.47</v>
      </c>
      <c r="N65" s="47" t="s">
        <v>195</v>
      </c>
      <c r="O65" s="48" t="s">
        <v>198</v>
      </c>
      <c r="P65" s="32" t="s">
        <v>207</v>
      </c>
      <c r="Q65" s="52" t="s">
        <v>212</v>
      </c>
      <c r="R65" s="32">
        <v>50</v>
      </c>
      <c r="S65" s="32" t="s">
        <v>211</v>
      </c>
      <c r="T65" s="32" t="s">
        <v>375</v>
      </c>
      <c r="U65" s="32" t="s">
        <v>212</v>
      </c>
      <c r="V65" s="32" t="s">
        <v>212</v>
      </c>
      <c r="W65" s="100">
        <f t="shared" si="59"/>
        <v>139761.47</v>
      </c>
      <c r="X65" s="100">
        <f t="shared" si="35"/>
        <v>164918.53459999998</v>
      </c>
      <c r="Y65" s="100">
        <f t="shared" si="36"/>
        <v>139761.47</v>
      </c>
      <c r="Z65" s="100">
        <f t="shared" si="37"/>
        <v>164918.53459999998</v>
      </c>
      <c r="AA65" s="54" t="s">
        <v>212</v>
      </c>
      <c r="AB65" s="54" t="s">
        <v>212</v>
      </c>
      <c r="AC65" s="32">
        <v>1</v>
      </c>
      <c r="AD65" s="52" t="s">
        <v>857</v>
      </c>
      <c r="AE65" s="45" t="s">
        <v>214</v>
      </c>
      <c r="AF65" s="45" t="s">
        <v>228</v>
      </c>
      <c r="AG65" s="45" t="s">
        <v>216</v>
      </c>
      <c r="AH65" s="45" t="s">
        <v>212</v>
      </c>
      <c r="AI65" s="45" t="s">
        <v>873</v>
      </c>
      <c r="AJ65" s="54" t="s">
        <v>212</v>
      </c>
      <c r="AK65" s="53"/>
      <c r="AL65" s="45">
        <v>31704722896</v>
      </c>
      <c r="AM65" s="98">
        <f>W65</f>
        <v>139761.47</v>
      </c>
      <c r="AN65" s="98">
        <f t="shared" ref="AN65" si="65">X65</f>
        <v>164918.53459999998</v>
      </c>
      <c r="AO65" s="98">
        <f t="shared" ref="AO65" si="66">Y65</f>
        <v>139761.47</v>
      </c>
      <c r="AP65" s="98">
        <f t="shared" ref="AP65" si="67">Z65</f>
        <v>164918.53459999998</v>
      </c>
      <c r="AQ65" s="97" t="s">
        <v>535</v>
      </c>
      <c r="AR65" s="95">
        <v>1</v>
      </c>
      <c r="AS65" s="95">
        <v>0</v>
      </c>
      <c r="AT65" s="95">
        <v>0</v>
      </c>
      <c r="AU65" s="96"/>
      <c r="AV65" s="96" t="s">
        <v>501</v>
      </c>
      <c r="AW65" s="45" t="s">
        <v>548</v>
      </c>
      <c r="AX65" s="96">
        <f>AN65</f>
        <v>164918.53459999998</v>
      </c>
      <c r="AY65" s="96">
        <f>AO65</f>
        <v>139761.47</v>
      </c>
      <c r="AZ65" s="96" t="s">
        <v>549</v>
      </c>
      <c r="BA65" s="95">
        <v>0</v>
      </c>
      <c r="BB65" s="96">
        <f>AY65</f>
        <v>139761.47</v>
      </c>
      <c r="BC65" s="96">
        <f>BB65</f>
        <v>139761.47</v>
      </c>
      <c r="BD65" s="96">
        <v>164919</v>
      </c>
      <c r="BE65" s="96">
        <f t="shared" si="52"/>
        <v>164919</v>
      </c>
      <c r="BF65" s="96"/>
      <c r="BG65" s="96"/>
      <c r="BH65" s="96"/>
      <c r="BI65" s="96"/>
      <c r="BJ65" s="96" t="s">
        <v>211</v>
      </c>
      <c r="BK65" s="132" t="s">
        <v>488</v>
      </c>
      <c r="BL65" s="53"/>
      <c r="BM65">
        <v>1</v>
      </c>
    </row>
    <row r="66" spans="1:65" ht="60.75" customHeight="1" x14ac:dyDescent="0.25">
      <c r="A66" s="146" t="s">
        <v>775</v>
      </c>
      <c r="B66" s="146"/>
      <c r="C66" s="54">
        <v>103</v>
      </c>
      <c r="D66" s="20" t="s">
        <v>144</v>
      </c>
      <c r="E66" s="20" t="s">
        <v>137</v>
      </c>
      <c r="F66" s="27" t="s">
        <v>171</v>
      </c>
      <c r="G66" s="30" t="s">
        <v>172</v>
      </c>
      <c r="H66" s="35" t="s">
        <v>173</v>
      </c>
      <c r="I66" s="31" t="s">
        <v>180</v>
      </c>
      <c r="J66" s="37">
        <v>1</v>
      </c>
      <c r="K66" s="38" t="s">
        <v>193</v>
      </c>
      <c r="L66" s="38" t="s">
        <v>194</v>
      </c>
      <c r="M66" s="151">
        <v>200000</v>
      </c>
      <c r="N66" s="24" t="s">
        <v>352</v>
      </c>
      <c r="O66" s="46" t="s">
        <v>204</v>
      </c>
      <c r="P66" s="32" t="s">
        <v>207</v>
      </c>
      <c r="Q66" s="52" t="s">
        <v>212</v>
      </c>
      <c r="R66" s="32">
        <v>51</v>
      </c>
      <c r="S66" s="32" t="s">
        <v>211</v>
      </c>
      <c r="T66" s="32" t="s">
        <v>389</v>
      </c>
      <c r="U66" s="32" t="s">
        <v>212</v>
      </c>
      <c r="V66" s="32" t="s">
        <v>212</v>
      </c>
      <c r="W66" s="100">
        <f t="shared" si="59"/>
        <v>200000</v>
      </c>
      <c r="X66" s="100">
        <f t="shared" si="35"/>
        <v>236000</v>
      </c>
      <c r="Y66" s="100">
        <f t="shared" si="36"/>
        <v>200000</v>
      </c>
      <c r="Z66" s="100">
        <f t="shared" si="37"/>
        <v>236000</v>
      </c>
      <c r="AA66" s="54" t="s">
        <v>212</v>
      </c>
      <c r="AB66" s="54" t="s">
        <v>212</v>
      </c>
      <c r="AC66" s="32">
        <v>1</v>
      </c>
      <c r="AD66" s="52" t="s">
        <v>857</v>
      </c>
      <c r="AE66" s="45" t="s">
        <v>214</v>
      </c>
      <c r="AF66" s="45" t="s">
        <v>513</v>
      </c>
      <c r="AG66" s="45" t="s">
        <v>216</v>
      </c>
      <c r="AH66" s="45" t="s">
        <v>212</v>
      </c>
      <c r="AI66" s="45" t="s">
        <v>873</v>
      </c>
      <c r="AJ66" s="54" t="s">
        <v>212</v>
      </c>
      <c r="AK66" s="53"/>
      <c r="AL66" s="45"/>
      <c r="AM66" s="98"/>
      <c r="AN66" s="98"/>
      <c r="AO66" s="98"/>
      <c r="AP66" s="98"/>
      <c r="AQ66" s="97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>
        <f t="shared" si="54"/>
        <v>0</v>
      </c>
      <c r="BE66" s="96">
        <f t="shared" si="52"/>
        <v>0</v>
      </c>
      <c r="BF66" s="96"/>
      <c r="BG66" s="96"/>
      <c r="BH66" s="96"/>
      <c r="BI66" s="96"/>
      <c r="BJ66" s="96" t="s">
        <v>211</v>
      </c>
      <c r="BK66" s="132" t="s">
        <v>493</v>
      </c>
      <c r="BL66" s="53"/>
    </row>
    <row r="67" spans="1:65" ht="37.5" customHeight="1" x14ac:dyDescent="0.25">
      <c r="A67" s="146" t="s">
        <v>775</v>
      </c>
      <c r="B67" s="146"/>
      <c r="C67" s="54">
        <v>104</v>
      </c>
      <c r="D67" s="20" t="s">
        <v>223</v>
      </c>
      <c r="E67" s="20" t="s">
        <v>224</v>
      </c>
      <c r="F67" s="27" t="s">
        <v>225</v>
      </c>
      <c r="G67" s="30" t="s">
        <v>172</v>
      </c>
      <c r="H67" s="35" t="s">
        <v>173</v>
      </c>
      <c r="I67" s="31" t="s">
        <v>180</v>
      </c>
      <c r="J67" s="37">
        <v>1</v>
      </c>
      <c r="K67" s="38" t="s">
        <v>188</v>
      </c>
      <c r="L67" s="38" t="s">
        <v>189</v>
      </c>
      <c r="M67" s="151">
        <v>300000</v>
      </c>
      <c r="N67" s="46" t="s">
        <v>354</v>
      </c>
      <c r="O67" s="49" t="s">
        <v>199</v>
      </c>
      <c r="P67" s="32" t="s">
        <v>207</v>
      </c>
      <c r="Q67" s="52" t="s">
        <v>212</v>
      </c>
      <c r="R67" s="32">
        <v>52</v>
      </c>
      <c r="S67" s="32" t="s">
        <v>211</v>
      </c>
      <c r="T67" s="32" t="s">
        <v>422</v>
      </c>
      <c r="U67" s="32" t="s">
        <v>212</v>
      </c>
      <c r="V67" s="32" t="s">
        <v>212</v>
      </c>
      <c r="W67" s="100">
        <f t="shared" si="59"/>
        <v>300000</v>
      </c>
      <c r="X67" s="100">
        <f t="shared" si="35"/>
        <v>354000</v>
      </c>
      <c r="Y67" s="100">
        <f t="shared" si="36"/>
        <v>300000</v>
      </c>
      <c r="Z67" s="100">
        <f t="shared" si="37"/>
        <v>354000</v>
      </c>
      <c r="AA67" s="54" t="s">
        <v>212</v>
      </c>
      <c r="AB67" s="54" t="s">
        <v>212</v>
      </c>
      <c r="AC67" s="32">
        <v>1</v>
      </c>
      <c r="AD67" s="52" t="s">
        <v>857</v>
      </c>
      <c r="AE67" s="45" t="s">
        <v>214</v>
      </c>
      <c r="AF67" s="45" t="s">
        <v>228</v>
      </c>
      <c r="AG67" s="45" t="s">
        <v>216</v>
      </c>
      <c r="AH67" s="45" t="s">
        <v>212</v>
      </c>
      <c r="AI67" s="45" t="s">
        <v>873</v>
      </c>
      <c r="AJ67" s="54" t="s">
        <v>212</v>
      </c>
      <c r="AK67" s="53"/>
      <c r="AL67" s="45">
        <v>31704918269</v>
      </c>
      <c r="AM67" s="98">
        <f>W67</f>
        <v>300000</v>
      </c>
      <c r="AN67" s="98">
        <v>300000</v>
      </c>
      <c r="AO67" s="98">
        <f t="shared" ref="AO67" si="68">Y67</f>
        <v>300000</v>
      </c>
      <c r="AP67" s="98">
        <v>300000</v>
      </c>
      <c r="AQ67" s="97">
        <v>42815</v>
      </c>
      <c r="AR67" s="96">
        <v>1</v>
      </c>
      <c r="AS67" s="96">
        <v>0</v>
      </c>
      <c r="AT67" s="96">
        <v>0</v>
      </c>
      <c r="AU67" s="96"/>
      <c r="AV67" s="96" t="s">
        <v>501</v>
      </c>
      <c r="AW67" s="45" t="s">
        <v>653</v>
      </c>
      <c r="AX67" s="96">
        <f>AM67</f>
        <v>300000</v>
      </c>
      <c r="AY67" s="96">
        <f>AO67</f>
        <v>300000</v>
      </c>
      <c r="AZ67" s="96" t="s">
        <v>651</v>
      </c>
      <c r="BA67" s="96"/>
      <c r="BB67" s="96">
        <v>300000</v>
      </c>
      <c r="BC67" s="96">
        <v>300000</v>
      </c>
      <c r="BD67" s="96">
        <f t="shared" si="54"/>
        <v>300000</v>
      </c>
      <c r="BE67" s="96">
        <f t="shared" si="52"/>
        <v>300000</v>
      </c>
      <c r="BF67" s="96"/>
      <c r="BG67" s="96"/>
      <c r="BH67" s="96"/>
      <c r="BI67" s="96"/>
      <c r="BJ67" s="96" t="s">
        <v>211</v>
      </c>
      <c r="BK67" s="132" t="s">
        <v>652</v>
      </c>
      <c r="BL67" s="53"/>
    </row>
    <row r="68" spans="1:65" ht="64.5" customHeight="1" x14ac:dyDescent="0.25">
      <c r="A68" s="146" t="s">
        <v>778</v>
      </c>
      <c r="B68" s="146"/>
      <c r="C68" s="54">
        <v>135</v>
      </c>
      <c r="D68" s="20" t="s">
        <v>221</v>
      </c>
      <c r="E68" s="20" t="s">
        <v>221</v>
      </c>
      <c r="F68" s="27" t="s">
        <v>222</v>
      </c>
      <c r="G68" s="30" t="s">
        <v>172</v>
      </c>
      <c r="H68" s="31" t="s">
        <v>173</v>
      </c>
      <c r="I68" s="31" t="s">
        <v>174</v>
      </c>
      <c r="J68" s="31" t="s">
        <v>178</v>
      </c>
      <c r="K68" s="38" t="s">
        <v>188</v>
      </c>
      <c r="L68" s="38" t="s">
        <v>189</v>
      </c>
      <c r="M68" s="151">
        <v>857000</v>
      </c>
      <c r="N68" s="46" t="s">
        <v>354</v>
      </c>
      <c r="O68" s="46" t="s">
        <v>262</v>
      </c>
      <c r="P68" s="32" t="s">
        <v>209</v>
      </c>
      <c r="Q68" s="32" t="s">
        <v>212</v>
      </c>
      <c r="R68" s="32">
        <v>53</v>
      </c>
      <c r="S68" s="32" t="s">
        <v>211</v>
      </c>
      <c r="T68" s="32" t="s">
        <v>374</v>
      </c>
      <c r="U68" s="32" t="s">
        <v>212</v>
      </c>
      <c r="V68" s="32" t="s">
        <v>212</v>
      </c>
      <c r="W68" s="100">
        <f t="shared" ref="W68:W70" si="69">M68</f>
        <v>857000</v>
      </c>
      <c r="X68" s="100">
        <f t="shared" ref="X68:X75" si="70">W68*1.18</f>
        <v>1011260</v>
      </c>
      <c r="Y68" s="100">
        <v>587250</v>
      </c>
      <c r="Z68" s="100">
        <f>Y68</f>
        <v>587250</v>
      </c>
      <c r="AA68" s="54" t="s">
        <v>212</v>
      </c>
      <c r="AB68" s="54" t="s">
        <v>212</v>
      </c>
      <c r="AC68" s="32">
        <v>1</v>
      </c>
      <c r="AD68" s="52" t="s">
        <v>857</v>
      </c>
      <c r="AE68" s="31" t="s">
        <v>214</v>
      </c>
      <c r="AF68" s="45" t="s">
        <v>585</v>
      </c>
      <c r="AG68" s="31"/>
      <c r="AH68" s="45" t="s">
        <v>212</v>
      </c>
      <c r="AI68" s="45" t="s">
        <v>873</v>
      </c>
      <c r="AJ68" s="54"/>
      <c r="AK68" s="53"/>
      <c r="AL68" s="45"/>
      <c r="AM68" s="98"/>
      <c r="AN68" s="98"/>
      <c r="AO68" s="98"/>
      <c r="AP68" s="98"/>
      <c r="AQ68" s="97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132"/>
      <c r="BL68" s="53"/>
    </row>
    <row r="69" spans="1:65" ht="47.25" customHeight="1" x14ac:dyDescent="0.25">
      <c r="A69" s="146" t="s">
        <v>782</v>
      </c>
      <c r="B69" s="146"/>
      <c r="C69" s="54">
        <v>159</v>
      </c>
      <c r="D69" s="20" t="s">
        <v>393</v>
      </c>
      <c r="E69" s="22" t="s">
        <v>393</v>
      </c>
      <c r="F69" s="75" t="s">
        <v>392</v>
      </c>
      <c r="G69" s="30" t="s">
        <v>172</v>
      </c>
      <c r="H69" s="31" t="s">
        <v>184</v>
      </c>
      <c r="I69" s="31" t="s">
        <v>185</v>
      </c>
      <c r="J69" s="31" t="s">
        <v>178</v>
      </c>
      <c r="K69" s="38">
        <v>5041000000</v>
      </c>
      <c r="L69" s="38" t="s">
        <v>327</v>
      </c>
      <c r="M69" s="151">
        <v>3800000</v>
      </c>
      <c r="N69" s="45" t="s">
        <v>356</v>
      </c>
      <c r="O69" s="49" t="s">
        <v>199</v>
      </c>
      <c r="P69" s="50" t="s">
        <v>209</v>
      </c>
      <c r="Q69" s="32" t="s">
        <v>211</v>
      </c>
      <c r="R69" s="32">
        <v>54</v>
      </c>
      <c r="S69" s="32" t="s">
        <v>211</v>
      </c>
      <c r="T69" s="32" t="s">
        <v>357</v>
      </c>
      <c r="U69" s="32" t="s">
        <v>213</v>
      </c>
      <c r="V69" s="32" t="s">
        <v>212</v>
      </c>
      <c r="W69" s="100">
        <f t="shared" si="69"/>
        <v>3800000</v>
      </c>
      <c r="X69" s="100">
        <f t="shared" si="70"/>
        <v>4484000</v>
      </c>
      <c r="Y69" s="100">
        <f t="shared" ref="Y69:Y75" si="71">W69</f>
        <v>3800000</v>
      </c>
      <c r="Z69" s="100">
        <f t="shared" ref="Z69:Z75" si="72">X69</f>
        <v>4484000</v>
      </c>
      <c r="AA69" s="54" t="s">
        <v>212</v>
      </c>
      <c r="AB69" s="54" t="s">
        <v>212</v>
      </c>
      <c r="AC69" s="32">
        <v>2</v>
      </c>
      <c r="AD69" s="52" t="s">
        <v>857</v>
      </c>
      <c r="AE69" s="31" t="s">
        <v>215</v>
      </c>
      <c r="AF69" s="45" t="s">
        <v>228</v>
      </c>
      <c r="AG69" s="31"/>
      <c r="AH69" s="45" t="s">
        <v>212</v>
      </c>
      <c r="AI69" s="45" t="s">
        <v>873</v>
      </c>
      <c r="AJ69" s="54" t="s">
        <v>212</v>
      </c>
      <c r="AK69" s="53"/>
      <c r="AL69" s="45" t="s">
        <v>618</v>
      </c>
      <c r="AM69" s="98">
        <v>3584746.75</v>
      </c>
      <c r="AN69" s="98">
        <f t="shared" ref="AN69:AN70" si="73">AM69*1.18</f>
        <v>4230001.165</v>
      </c>
      <c r="AO69" s="98">
        <v>3584746.75</v>
      </c>
      <c r="AP69" s="98">
        <f t="shared" ref="AP69:AP70" si="74">AN69</f>
        <v>4230001.165</v>
      </c>
      <c r="AQ69" s="97">
        <v>42807</v>
      </c>
      <c r="AR69" s="96">
        <v>3</v>
      </c>
      <c r="AS69" s="96">
        <v>0</v>
      </c>
      <c r="AT69" s="96">
        <v>0</v>
      </c>
      <c r="AU69" s="96" t="s">
        <v>619</v>
      </c>
      <c r="AV69" s="96" t="s">
        <v>501</v>
      </c>
      <c r="AW69" s="45" t="s">
        <v>658</v>
      </c>
      <c r="AX69" s="96">
        <v>3731421.3</v>
      </c>
      <c r="AY69" s="96">
        <f>AX69/1.18</f>
        <v>3162221.440677966</v>
      </c>
      <c r="AZ69" s="96" t="s">
        <v>657</v>
      </c>
      <c r="BA69" s="96">
        <v>0</v>
      </c>
      <c r="BB69" s="96">
        <f t="shared" ref="BB69:BB70" si="75">AY69</f>
        <v>3162221.440677966</v>
      </c>
      <c r="BC69" s="96">
        <f t="shared" ref="BC69:BC70" si="76">AY69</f>
        <v>3162221.440677966</v>
      </c>
      <c r="BD69" s="96">
        <f t="shared" ref="BD69:BD75" si="77">AX69</f>
        <v>3731421.3</v>
      </c>
      <c r="BE69" s="96">
        <f t="shared" ref="BE69:BE75" si="78">BD69</f>
        <v>3731421.3</v>
      </c>
      <c r="BF69" s="96"/>
      <c r="BG69" s="96"/>
      <c r="BH69" s="96"/>
      <c r="BI69" s="96"/>
      <c r="BJ69" s="96"/>
      <c r="BK69" s="132"/>
      <c r="BL69" s="53"/>
    </row>
    <row r="70" spans="1:65" ht="61.5" customHeight="1" x14ac:dyDescent="0.25">
      <c r="A70" s="146" t="s">
        <v>782</v>
      </c>
      <c r="B70" s="146"/>
      <c r="C70" s="54">
        <v>160</v>
      </c>
      <c r="D70" s="48" t="s">
        <v>342</v>
      </c>
      <c r="E70" s="48" t="s">
        <v>342</v>
      </c>
      <c r="F70" s="75" t="s">
        <v>333</v>
      </c>
      <c r="G70" s="30" t="s">
        <v>172</v>
      </c>
      <c r="H70" s="31" t="s">
        <v>184</v>
      </c>
      <c r="I70" s="31" t="s">
        <v>185</v>
      </c>
      <c r="J70" s="31" t="s">
        <v>178</v>
      </c>
      <c r="K70" s="38">
        <v>5041000000</v>
      </c>
      <c r="L70" s="38" t="s">
        <v>327</v>
      </c>
      <c r="M70" s="151">
        <v>1500000</v>
      </c>
      <c r="N70" s="45" t="s">
        <v>356</v>
      </c>
      <c r="O70" s="49" t="s">
        <v>199</v>
      </c>
      <c r="P70" s="50" t="s">
        <v>209</v>
      </c>
      <c r="Q70" s="32" t="s">
        <v>211</v>
      </c>
      <c r="R70" s="32">
        <v>55</v>
      </c>
      <c r="S70" s="32" t="s">
        <v>211</v>
      </c>
      <c r="T70" s="32" t="s">
        <v>357</v>
      </c>
      <c r="U70" s="32" t="s">
        <v>213</v>
      </c>
      <c r="V70" s="32" t="s">
        <v>212</v>
      </c>
      <c r="W70" s="100">
        <f t="shared" si="69"/>
        <v>1500000</v>
      </c>
      <c r="X70" s="100">
        <f t="shared" si="70"/>
        <v>1770000</v>
      </c>
      <c r="Y70" s="100">
        <f t="shared" si="71"/>
        <v>1500000</v>
      </c>
      <c r="Z70" s="100">
        <f t="shared" si="72"/>
        <v>1770000</v>
      </c>
      <c r="AA70" s="54" t="s">
        <v>212</v>
      </c>
      <c r="AB70" s="54" t="s">
        <v>212</v>
      </c>
      <c r="AC70" s="32">
        <v>2</v>
      </c>
      <c r="AD70" s="52" t="s">
        <v>857</v>
      </c>
      <c r="AE70" s="31" t="s">
        <v>215</v>
      </c>
      <c r="AF70" s="45" t="s">
        <v>228</v>
      </c>
      <c r="AG70" s="31"/>
      <c r="AH70" s="45" t="s">
        <v>212</v>
      </c>
      <c r="AI70" s="45" t="s">
        <v>873</v>
      </c>
      <c r="AJ70" s="54" t="s">
        <v>212</v>
      </c>
      <c r="AK70" s="53"/>
      <c r="AL70" s="45" t="s">
        <v>620</v>
      </c>
      <c r="AM70" s="98">
        <v>1350932</v>
      </c>
      <c r="AN70" s="98">
        <f t="shared" si="73"/>
        <v>1594099.76</v>
      </c>
      <c r="AO70" s="98">
        <f t="shared" ref="AO70" si="79">AM70</f>
        <v>1350932</v>
      </c>
      <c r="AP70" s="98">
        <f t="shared" si="74"/>
        <v>1594099.76</v>
      </c>
      <c r="AQ70" s="97">
        <v>42807</v>
      </c>
      <c r="AR70" s="96">
        <v>2</v>
      </c>
      <c r="AS70" s="96">
        <v>0</v>
      </c>
      <c r="AT70" s="96">
        <v>0</v>
      </c>
      <c r="AU70" s="96" t="s">
        <v>621</v>
      </c>
      <c r="AV70" s="96" t="s">
        <v>501</v>
      </c>
      <c r="AW70" s="45" t="s">
        <v>660</v>
      </c>
      <c r="AX70" s="96">
        <v>1350021.2</v>
      </c>
      <c r="AY70" s="96">
        <f>AX70/1.18</f>
        <v>1144085.7627118644</v>
      </c>
      <c r="AZ70" s="96" t="s">
        <v>659</v>
      </c>
      <c r="BA70" s="96">
        <v>0</v>
      </c>
      <c r="BB70" s="96">
        <f t="shared" si="75"/>
        <v>1144085.7627118644</v>
      </c>
      <c r="BC70" s="96">
        <f t="shared" si="76"/>
        <v>1144085.7627118644</v>
      </c>
      <c r="BD70" s="96">
        <f t="shared" si="77"/>
        <v>1350021.2</v>
      </c>
      <c r="BE70" s="96">
        <f t="shared" si="78"/>
        <v>1350021.2</v>
      </c>
      <c r="BF70" s="96"/>
      <c r="BG70" s="96"/>
      <c r="BH70" s="96"/>
      <c r="BI70" s="96"/>
      <c r="BJ70" s="96"/>
      <c r="BK70" s="132"/>
      <c r="BL70" s="53"/>
    </row>
    <row r="71" spans="1:65" ht="60.75" customHeight="1" x14ac:dyDescent="0.25">
      <c r="A71" s="146" t="s">
        <v>782</v>
      </c>
      <c r="B71" s="146"/>
      <c r="C71" s="54">
        <v>161</v>
      </c>
      <c r="D71" s="23" t="s">
        <v>296</v>
      </c>
      <c r="E71" s="23" t="s">
        <v>296</v>
      </c>
      <c r="F71" s="75" t="s">
        <v>334</v>
      </c>
      <c r="G71" s="30" t="s">
        <v>172</v>
      </c>
      <c r="H71" s="31" t="s">
        <v>173</v>
      </c>
      <c r="I71" s="31" t="s">
        <v>174</v>
      </c>
      <c r="J71" s="37">
        <v>11500</v>
      </c>
      <c r="K71" s="38" t="s">
        <v>240</v>
      </c>
      <c r="L71" s="38" t="s">
        <v>327</v>
      </c>
      <c r="M71" s="151">
        <v>327500</v>
      </c>
      <c r="N71" s="48" t="s">
        <v>195</v>
      </c>
      <c r="O71" s="49" t="s">
        <v>199</v>
      </c>
      <c r="P71" s="50" t="s">
        <v>207</v>
      </c>
      <c r="Q71" s="32" t="s">
        <v>212</v>
      </c>
      <c r="R71" s="32">
        <v>56</v>
      </c>
      <c r="S71" s="32" t="s">
        <v>211</v>
      </c>
      <c r="T71" s="32" t="s">
        <v>375</v>
      </c>
      <c r="U71" s="32" t="s">
        <v>213</v>
      </c>
      <c r="V71" s="32" t="s">
        <v>212</v>
      </c>
      <c r="W71" s="100">
        <f t="shared" ref="W71:W82" si="80">M71</f>
        <v>327500</v>
      </c>
      <c r="X71" s="100">
        <f t="shared" si="70"/>
        <v>386450</v>
      </c>
      <c r="Y71" s="100">
        <f t="shared" si="71"/>
        <v>327500</v>
      </c>
      <c r="Z71" s="100">
        <f t="shared" si="72"/>
        <v>386450</v>
      </c>
      <c r="AA71" s="54" t="s">
        <v>212</v>
      </c>
      <c r="AB71" s="54" t="s">
        <v>212</v>
      </c>
      <c r="AC71" s="32">
        <v>2</v>
      </c>
      <c r="AD71" s="52" t="s">
        <v>857</v>
      </c>
      <c r="AE71" s="31" t="s">
        <v>214</v>
      </c>
      <c r="AF71" s="45" t="s">
        <v>228</v>
      </c>
      <c r="AG71" s="31" t="s">
        <v>216</v>
      </c>
      <c r="AH71" s="45" t="s">
        <v>212</v>
      </c>
      <c r="AI71" s="45" t="s">
        <v>873</v>
      </c>
      <c r="AJ71" s="54" t="s">
        <v>212</v>
      </c>
      <c r="AK71" s="53"/>
      <c r="AL71" s="45">
        <v>31704726074</v>
      </c>
      <c r="AM71" s="98">
        <f>W71</f>
        <v>327500</v>
      </c>
      <c r="AN71" s="98">
        <f t="shared" ref="AN71" si="81">X71</f>
        <v>386450</v>
      </c>
      <c r="AO71" s="98">
        <f t="shared" ref="AO71" si="82">Y71</f>
        <v>327500</v>
      </c>
      <c r="AP71" s="98">
        <f t="shared" ref="AP71" si="83">Z71</f>
        <v>386450</v>
      </c>
      <c r="AQ71" s="97" t="s">
        <v>535</v>
      </c>
      <c r="AR71" s="95">
        <v>1</v>
      </c>
      <c r="AS71" s="95">
        <v>0</v>
      </c>
      <c r="AT71" s="95">
        <v>0</v>
      </c>
      <c r="AU71" s="96"/>
      <c r="AV71" s="96" t="s">
        <v>501</v>
      </c>
      <c r="AW71" s="45" t="s">
        <v>550</v>
      </c>
      <c r="AX71" s="96">
        <f>AN71</f>
        <v>386450</v>
      </c>
      <c r="AY71" s="96">
        <f>AO71</f>
        <v>327500</v>
      </c>
      <c r="AZ71" s="96" t="s">
        <v>338</v>
      </c>
      <c r="BA71" s="95">
        <v>0</v>
      </c>
      <c r="BB71" s="96">
        <f>AY71</f>
        <v>327500</v>
      </c>
      <c r="BC71" s="96">
        <f>BB71</f>
        <v>327500</v>
      </c>
      <c r="BD71" s="96">
        <v>386450</v>
      </c>
      <c r="BE71" s="96">
        <f t="shared" si="78"/>
        <v>386450</v>
      </c>
      <c r="BF71" s="96"/>
      <c r="BG71" s="96"/>
      <c r="BH71" s="96"/>
      <c r="BI71" s="96"/>
      <c r="BJ71" s="96" t="s">
        <v>211</v>
      </c>
      <c r="BK71" s="132" t="s">
        <v>338</v>
      </c>
      <c r="BL71" s="53"/>
    </row>
    <row r="72" spans="1:65" ht="38.25" customHeight="1" x14ac:dyDescent="0.25">
      <c r="A72" s="146" t="s">
        <v>782</v>
      </c>
      <c r="B72" s="146"/>
      <c r="C72" s="54">
        <v>163</v>
      </c>
      <c r="D72" s="47" t="s">
        <v>343</v>
      </c>
      <c r="E72" s="47" t="s">
        <v>343</v>
      </c>
      <c r="F72" s="75" t="s">
        <v>335</v>
      </c>
      <c r="G72" s="30" t="s">
        <v>172</v>
      </c>
      <c r="H72" s="35" t="s">
        <v>328</v>
      </c>
      <c r="I72" s="31" t="s">
        <v>330</v>
      </c>
      <c r="J72" s="37">
        <v>5.82</v>
      </c>
      <c r="K72" s="38" t="s">
        <v>240</v>
      </c>
      <c r="L72" s="38" t="s">
        <v>327</v>
      </c>
      <c r="M72" s="151">
        <v>420000</v>
      </c>
      <c r="N72" s="46" t="s">
        <v>354</v>
      </c>
      <c r="O72" s="49" t="s">
        <v>199</v>
      </c>
      <c r="P72" s="50" t="s">
        <v>207</v>
      </c>
      <c r="Q72" s="32" t="s">
        <v>212</v>
      </c>
      <c r="R72" s="32">
        <v>57</v>
      </c>
      <c r="S72" s="32" t="s">
        <v>211</v>
      </c>
      <c r="T72" s="32" t="s">
        <v>374</v>
      </c>
      <c r="U72" s="32" t="s">
        <v>213</v>
      </c>
      <c r="V72" s="32" t="s">
        <v>212</v>
      </c>
      <c r="W72" s="100">
        <f t="shared" si="80"/>
        <v>420000</v>
      </c>
      <c r="X72" s="100">
        <f t="shared" si="70"/>
        <v>495600</v>
      </c>
      <c r="Y72" s="100">
        <f t="shared" si="71"/>
        <v>420000</v>
      </c>
      <c r="Z72" s="100">
        <f t="shared" si="72"/>
        <v>495600</v>
      </c>
      <c r="AA72" s="54" t="s">
        <v>212</v>
      </c>
      <c r="AB72" s="54" t="s">
        <v>212</v>
      </c>
      <c r="AC72" s="32">
        <v>2</v>
      </c>
      <c r="AD72" s="52" t="s">
        <v>857</v>
      </c>
      <c r="AE72" s="31" t="s">
        <v>214</v>
      </c>
      <c r="AF72" s="45" t="s">
        <v>228</v>
      </c>
      <c r="AG72" s="31" t="s">
        <v>216</v>
      </c>
      <c r="AH72" s="45" t="s">
        <v>212</v>
      </c>
      <c r="AI72" s="45" t="s">
        <v>873</v>
      </c>
      <c r="AJ72" s="54" t="s">
        <v>212</v>
      </c>
      <c r="AK72" s="53"/>
      <c r="AL72" s="45">
        <v>31704918334</v>
      </c>
      <c r="AM72" s="98">
        <f>W72</f>
        <v>420000</v>
      </c>
      <c r="AN72" s="98">
        <f t="shared" ref="AN72:AN73" si="84">X72</f>
        <v>495600</v>
      </c>
      <c r="AO72" s="98">
        <f t="shared" ref="AO72:AO73" si="85">Y72</f>
        <v>420000</v>
      </c>
      <c r="AP72" s="98">
        <f t="shared" ref="AP72:AP73" si="86">Z72</f>
        <v>495600</v>
      </c>
      <c r="AQ72" s="97">
        <v>42814</v>
      </c>
      <c r="AR72" s="96">
        <v>1</v>
      </c>
      <c r="AS72" s="96">
        <v>0</v>
      </c>
      <c r="AT72" s="96">
        <v>0</v>
      </c>
      <c r="AU72" s="96"/>
      <c r="AV72" s="96" t="s">
        <v>501</v>
      </c>
      <c r="AW72" s="45" t="s">
        <v>656</v>
      </c>
      <c r="AX72" s="96">
        <f>AP72</f>
        <v>495600</v>
      </c>
      <c r="AY72" s="96">
        <f>AO72</f>
        <v>420000</v>
      </c>
      <c r="AZ72" s="96" t="s">
        <v>339</v>
      </c>
      <c r="BA72" s="96">
        <v>0</v>
      </c>
      <c r="BB72" s="96">
        <f>AY72</f>
        <v>420000</v>
      </c>
      <c r="BC72" s="96">
        <f>AY72</f>
        <v>420000</v>
      </c>
      <c r="BD72" s="96">
        <f t="shared" si="77"/>
        <v>495600</v>
      </c>
      <c r="BE72" s="96">
        <f t="shared" si="78"/>
        <v>495600</v>
      </c>
      <c r="BF72" s="96"/>
      <c r="BG72" s="96"/>
      <c r="BH72" s="96"/>
      <c r="BI72" s="96"/>
      <c r="BJ72" s="96" t="s">
        <v>211</v>
      </c>
      <c r="BK72" s="132" t="s">
        <v>339</v>
      </c>
      <c r="BL72" s="53"/>
    </row>
    <row r="73" spans="1:65" ht="43.5" customHeight="1" x14ac:dyDescent="0.25">
      <c r="A73" s="146" t="s">
        <v>782</v>
      </c>
      <c r="B73" s="146"/>
      <c r="C73" s="54">
        <v>164</v>
      </c>
      <c r="D73" s="48" t="s">
        <v>344</v>
      </c>
      <c r="E73" s="48" t="s">
        <v>344</v>
      </c>
      <c r="F73" s="75" t="s">
        <v>336</v>
      </c>
      <c r="G73" s="30" t="s">
        <v>172</v>
      </c>
      <c r="H73" s="35" t="s">
        <v>325</v>
      </c>
      <c r="I73" s="31" t="s">
        <v>331</v>
      </c>
      <c r="J73" s="37">
        <v>1.55</v>
      </c>
      <c r="K73" s="38" t="s">
        <v>240</v>
      </c>
      <c r="L73" s="38" t="s">
        <v>327</v>
      </c>
      <c r="M73" s="151">
        <v>280000</v>
      </c>
      <c r="N73" s="24" t="s">
        <v>353</v>
      </c>
      <c r="O73" s="49" t="s">
        <v>199</v>
      </c>
      <c r="P73" s="50" t="s">
        <v>207</v>
      </c>
      <c r="Q73" s="32" t="s">
        <v>212</v>
      </c>
      <c r="R73" s="32">
        <v>58</v>
      </c>
      <c r="S73" s="32" t="s">
        <v>211</v>
      </c>
      <c r="T73" s="32" t="s">
        <v>388</v>
      </c>
      <c r="U73" s="32" t="s">
        <v>213</v>
      </c>
      <c r="V73" s="32" t="s">
        <v>212</v>
      </c>
      <c r="W73" s="100">
        <f t="shared" si="80"/>
        <v>280000</v>
      </c>
      <c r="X73" s="100">
        <f t="shared" si="70"/>
        <v>330400</v>
      </c>
      <c r="Y73" s="100">
        <f t="shared" si="71"/>
        <v>280000</v>
      </c>
      <c r="Z73" s="100">
        <f t="shared" si="72"/>
        <v>330400</v>
      </c>
      <c r="AA73" s="54" t="s">
        <v>212</v>
      </c>
      <c r="AB73" s="54" t="s">
        <v>212</v>
      </c>
      <c r="AC73" s="32">
        <v>2</v>
      </c>
      <c r="AD73" s="52" t="s">
        <v>857</v>
      </c>
      <c r="AE73" s="31" t="s">
        <v>214</v>
      </c>
      <c r="AF73" s="45" t="s">
        <v>228</v>
      </c>
      <c r="AG73" s="31" t="s">
        <v>216</v>
      </c>
      <c r="AH73" s="45" t="s">
        <v>212</v>
      </c>
      <c r="AI73" s="45" t="s">
        <v>873</v>
      </c>
      <c r="AJ73" s="54" t="s">
        <v>212</v>
      </c>
      <c r="AK73" s="53"/>
      <c r="AL73" s="45">
        <v>31705266688</v>
      </c>
      <c r="AM73" s="98">
        <f>W73</f>
        <v>280000</v>
      </c>
      <c r="AN73" s="98">
        <f t="shared" si="84"/>
        <v>330400</v>
      </c>
      <c r="AO73" s="98">
        <f t="shared" si="85"/>
        <v>280000</v>
      </c>
      <c r="AP73" s="98">
        <f t="shared" si="86"/>
        <v>330400</v>
      </c>
      <c r="AQ73" s="97">
        <v>42912</v>
      </c>
      <c r="AR73" s="96">
        <v>1</v>
      </c>
      <c r="AS73" s="96">
        <v>0</v>
      </c>
      <c r="AT73" s="96">
        <v>0</v>
      </c>
      <c r="AU73" s="96"/>
      <c r="AV73" s="96" t="s">
        <v>501</v>
      </c>
      <c r="AW73" s="45" t="s">
        <v>825</v>
      </c>
      <c r="AX73" s="96">
        <f>AN73</f>
        <v>330400</v>
      </c>
      <c r="AY73" s="96">
        <f>AM73</f>
        <v>280000</v>
      </c>
      <c r="AZ73" s="96" t="s">
        <v>826</v>
      </c>
      <c r="BA73" s="96">
        <v>0</v>
      </c>
      <c r="BB73" s="96">
        <f>AM73</f>
        <v>280000</v>
      </c>
      <c r="BC73" s="96">
        <f>AO73</f>
        <v>280000</v>
      </c>
      <c r="BD73" s="96">
        <f t="shared" si="77"/>
        <v>330400</v>
      </c>
      <c r="BE73" s="96">
        <f t="shared" si="78"/>
        <v>330400</v>
      </c>
      <c r="BF73" s="96"/>
      <c r="BG73" s="96"/>
      <c r="BH73" s="96"/>
      <c r="BI73" s="96"/>
      <c r="BJ73" s="96" t="s">
        <v>211</v>
      </c>
      <c r="BK73" s="132" t="s">
        <v>340</v>
      </c>
      <c r="BL73" s="53"/>
      <c r="BM73">
        <v>1</v>
      </c>
    </row>
    <row r="74" spans="1:65" ht="41.25" customHeight="1" x14ac:dyDescent="0.25">
      <c r="A74" s="146" t="s">
        <v>782</v>
      </c>
      <c r="B74" s="146"/>
      <c r="C74" s="54">
        <v>170</v>
      </c>
      <c r="D74" s="46" t="s">
        <v>346</v>
      </c>
      <c r="E74" s="46" t="s">
        <v>346</v>
      </c>
      <c r="F74" s="75" t="s">
        <v>345</v>
      </c>
      <c r="G74" s="30" t="s">
        <v>172</v>
      </c>
      <c r="H74" s="31" t="s">
        <v>184</v>
      </c>
      <c r="I74" s="31" t="s">
        <v>185</v>
      </c>
      <c r="J74" s="31" t="s">
        <v>178</v>
      </c>
      <c r="K74" s="38" t="s">
        <v>240</v>
      </c>
      <c r="L74" s="38" t="s">
        <v>327</v>
      </c>
      <c r="M74" s="151">
        <v>2120000</v>
      </c>
      <c r="N74" s="45" t="s">
        <v>356</v>
      </c>
      <c r="O74" s="49" t="s">
        <v>199</v>
      </c>
      <c r="P74" s="50" t="s">
        <v>209</v>
      </c>
      <c r="Q74" s="32" t="s">
        <v>211</v>
      </c>
      <c r="R74" s="32">
        <v>59</v>
      </c>
      <c r="S74" s="32" t="s">
        <v>211</v>
      </c>
      <c r="T74" s="32" t="s">
        <v>357</v>
      </c>
      <c r="U74" s="32" t="s">
        <v>213</v>
      </c>
      <c r="V74" s="32" t="s">
        <v>212</v>
      </c>
      <c r="W74" s="100">
        <f t="shared" si="80"/>
        <v>2120000</v>
      </c>
      <c r="X74" s="100">
        <f t="shared" si="70"/>
        <v>2501600</v>
      </c>
      <c r="Y74" s="100">
        <f t="shared" si="71"/>
        <v>2120000</v>
      </c>
      <c r="Z74" s="100">
        <f t="shared" si="72"/>
        <v>2501600</v>
      </c>
      <c r="AA74" s="54" t="s">
        <v>212</v>
      </c>
      <c r="AB74" s="54" t="s">
        <v>212</v>
      </c>
      <c r="AC74" s="32">
        <v>2</v>
      </c>
      <c r="AD74" s="52" t="s">
        <v>857</v>
      </c>
      <c r="AE74" s="31" t="s">
        <v>215</v>
      </c>
      <c r="AF74" s="45" t="s">
        <v>228</v>
      </c>
      <c r="AG74" s="31"/>
      <c r="AH74" s="45" t="s">
        <v>212</v>
      </c>
      <c r="AI74" s="45" t="s">
        <v>873</v>
      </c>
      <c r="AJ74" s="54" t="s">
        <v>212</v>
      </c>
      <c r="AK74" s="53"/>
      <c r="AL74" s="45" t="s">
        <v>622</v>
      </c>
      <c r="AM74" s="98">
        <f>M74</f>
        <v>2120000</v>
      </c>
      <c r="AN74" s="98">
        <f>AM74*1.18</f>
        <v>2501600</v>
      </c>
      <c r="AO74" s="98">
        <f>AM74</f>
        <v>2120000</v>
      </c>
      <c r="AP74" s="98">
        <f>AN74</f>
        <v>2501600</v>
      </c>
      <c r="AQ74" s="97">
        <v>42807</v>
      </c>
      <c r="AR74" s="96">
        <v>2</v>
      </c>
      <c r="AS74" s="96">
        <v>0</v>
      </c>
      <c r="AT74" s="96">
        <v>0</v>
      </c>
      <c r="AU74" s="95" t="s">
        <v>623</v>
      </c>
      <c r="AV74" s="96" t="s">
        <v>501</v>
      </c>
      <c r="AW74" s="45" t="s">
        <v>661</v>
      </c>
      <c r="AX74" s="96">
        <v>2227802.73</v>
      </c>
      <c r="AY74" s="96">
        <f>AO74</f>
        <v>2120000</v>
      </c>
      <c r="AZ74" s="96" t="s">
        <v>657</v>
      </c>
      <c r="BA74" s="96">
        <v>0</v>
      </c>
      <c r="BB74" s="96">
        <f>AY74</f>
        <v>2120000</v>
      </c>
      <c r="BC74" s="96">
        <f>AY74</f>
        <v>2120000</v>
      </c>
      <c r="BD74" s="96">
        <f t="shared" si="77"/>
        <v>2227802.73</v>
      </c>
      <c r="BE74" s="96">
        <f t="shared" si="78"/>
        <v>2227802.73</v>
      </c>
      <c r="BF74" s="96"/>
      <c r="BG74" s="96"/>
      <c r="BH74" s="96"/>
      <c r="BI74" s="96"/>
      <c r="BJ74" s="96"/>
      <c r="BK74" s="132"/>
      <c r="BL74" s="53"/>
    </row>
    <row r="75" spans="1:65" ht="33.75" customHeight="1" x14ac:dyDescent="0.25">
      <c r="A75" s="146" t="s">
        <v>782</v>
      </c>
      <c r="B75" s="146"/>
      <c r="C75" s="54">
        <v>172</v>
      </c>
      <c r="D75" s="25" t="s">
        <v>395</v>
      </c>
      <c r="E75" s="25" t="s">
        <v>395</v>
      </c>
      <c r="F75" s="75" t="s">
        <v>337</v>
      </c>
      <c r="G75" s="30" t="s">
        <v>172</v>
      </c>
      <c r="H75" s="35" t="s">
        <v>325</v>
      </c>
      <c r="I75" s="31" t="s">
        <v>332</v>
      </c>
      <c r="J75" s="37">
        <v>24</v>
      </c>
      <c r="K75" s="38" t="s">
        <v>240</v>
      </c>
      <c r="L75" s="38" t="s">
        <v>327</v>
      </c>
      <c r="M75" s="151">
        <v>168000</v>
      </c>
      <c r="N75" s="45" t="s">
        <v>356</v>
      </c>
      <c r="O75" s="49" t="s">
        <v>199</v>
      </c>
      <c r="P75" s="32" t="s">
        <v>207</v>
      </c>
      <c r="Q75" s="32" t="s">
        <v>212</v>
      </c>
      <c r="R75" s="32">
        <v>60</v>
      </c>
      <c r="S75" s="32" t="s">
        <v>211</v>
      </c>
      <c r="T75" s="32" t="s">
        <v>357</v>
      </c>
      <c r="U75" s="32" t="s">
        <v>213</v>
      </c>
      <c r="V75" s="32" t="s">
        <v>212</v>
      </c>
      <c r="W75" s="100">
        <f t="shared" si="80"/>
        <v>168000</v>
      </c>
      <c r="X75" s="100">
        <f t="shared" si="70"/>
        <v>198240</v>
      </c>
      <c r="Y75" s="100">
        <f t="shared" si="71"/>
        <v>168000</v>
      </c>
      <c r="Z75" s="100">
        <f t="shared" si="72"/>
        <v>198240</v>
      </c>
      <c r="AA75" s="54" t="s">
        <v>212</v>
      </c>
      <c r="AB75" s="54" t="s">
        <v>212</v>
      </c>
      <c r="AC75" s="32">
        <v>2</v>
      </c>
      <c r="AD75" s="52" t="s">
        <v>857</v>
      </c>
      <c r="AE75" s="31" t="s">
        <v>214</v>
      </c>
      <c r="AF75" s="45" t="s">
        <v>228</v>
      </c>
      <c r="AG75" s="31" t="s">
        <v>216</v>
      </c>
      <c r="AH75" s="45" t="s">
        <v>212</v>
      </c>
      <c r="AI75" s="45" t="s">
        <v>873</v>
      </c>
      <c r="AJ75" s="54" t="s">
        <v>212</v>
      </c>
      <c r="AK75" s="53"/>
      <c r="AL75" s="45">
        <v>31704845430</v>
      </c>
      <c r="AM75" s="98">
        <f t="shared" ref="AM75" si="87">M75</f>
        <v>168000</v>
      </c>
      <c r="AN75" s="98">
        <f>AM75*1.18</f>
        <v>198240</v>
      </c>
      <c r="AO75" s="98">
        <f>AM75</f>
        <v>168000</v>
      </c>
      <c r="AP75" s="98">
        <f>AN75</f>
        <v>198240</v>
      </c>
      <c r="AQ75" s="97">
        <v>42788</v>
      </c>
      <c r="AR75" s="96">
        <v>1</v>
      </c>
      <c r="AS75" s="96">
        <v>0</v>
      </c>
      <c r="AT75" s="96">
        <v>0</v>
      </c>
      <c r="AU75" s="96"/>
      <c r="AV75" s="96" t="s">
        <v>501</v>
      </c>
      <c r="AW75" s="45" t="s">
        <v>624</v>
      </c>
      <c r="AX75" s="96">
        <f>AY75</f>
        <v>168000</v>
      </c>
      <c r="AY75" s="96">
        <f>M75</f>
        <v>168000</v>
      </c>
      <c r="AZ75" s="96" t="s">
        <v>341</v>
      </c>
      <c r="BA75" s="96">
        <v>0</v>
      </c>
      <c r="BB75" s="96">
        <f>AY75</f>
        <v>168000</v>
      </c>
      <c r="BC75" s="96">
        <f>AY75</f>
        <v>168000</v>
      </c>
      <c r="BD75" s="96">
        <f t="shared" si="77"/>
        <v>168000</v>
      </c>
      <c r="BE75" s="96">
        <f t="shared" si="78"/>
        <v>168000</v>
      </c>
      <c r="BF75" s="96"/>
      <c r="BG75" s="96"/>
      <c r="BH75" s="96"/>
      <c r="BI75" s="96"/>
      <c r="BJ75" s="96" t="s">
        <v>211</v>
      </c>
      <c r="BK75" s="132" t="s">
        <v>341</v>
      </c>
      <c r="BL75" s="53"/>
    </row>
    <row r="76" spans="1:65" ht="42" customHeight="1" x14ac:dyDescent="0.25">
      <c r="A76" s="146" t="s">
        <v>778</v>
      </c>
      <c r="B76" s="146"/>
      <c r="C76" s="54">
        <v>192</v>
      </c>
      <c r="D76" s="20" t="s">
        <v>221</v>
      </c>
      <c r="E76" s="20" t="s">
        <v>221</v>
      </c>
      <c r="F76" s="27" t="s">
        <v>293</v>
      </c>
      <c r="G76" s="30" t="s">
        <v>172</v>
      </c>
      <c r="H76" s="31" t="s">
        <v>173</v>
      </c>
      <c r="I76" s="31" t="s">
        <v>174</v>
      </c>
      <c r="J76" s="31" t="s">
        <v>178</v>
      </c>
      <c r="K76" s="38" t="s">
        <v>188</v>
      </c>
      <c r="L76" s="38" t="s">
        <v>189</v>
      </c>
      <c r="M76" s="151">
        <v>145700</v>
      </c>
      <c r="N76" s="24" t="s">
        <v>199</v>
      </c>
      <c r="O76" s="45" t="s">
        <v>732</v>
      </c>
      <c r="P76" s="32" t="s">
        <v>207</v>
      </c>
      <c r="Q76" s="32" t="s">
        <v>212</v>
      </c>
      <c r="R76" s="32">
        <v>61</v>
      </c>
      <c r="S76" s="32" t="s">
        <v>211</v>
      </c>
      <c r="T76" s="32" t="s">
        <v>394</v>
      </c>
      <c r="U76" s="32" t="s">
        <v>212</v>
      </c>
      <c r="V76" s="32" t="s">
        <v>212</v>
      </c>
      <c r="W76" s="101">
        <f t="shared" si="80"/>
        <v>145700</v>
      </c>
      <c r="X76" s="101">
        <f>W76</f>
        <v>145700</v>
      </c>
      <c r="Y76" s="101">
        <v>145700</v>
      </c>
      <c r="Z76" s="101">
        <f>Y76</f>
        <v>145700</v>
      </c>
      <c r="AA76" s="91" t="s">
        <v>212</v>
      </c>
      <c r="AB76" s="91" t="s">
        <v>212</v>
      </c>
      <c r="AC76" s="91">
        <v>1</v>
      </c>
      <c r="AD76" s="52" t="s">
        <v>857</v>
      </c>
      <c r="AE76" s="31" t="s">
        <v>214</v>
      </c>
      <c r="AF76" s="45" t="s">
        <v>507</v>
      </c>
      <c r="AG76" s="31" t="s">
        <v>216</v>
      </c>
      <c r="AH76" s="54" t="s">
        <v>212</v>
      </c>
      <c r="AI76" s="45" t="s">
        <v>873</v>
      </c>
      <c r="AJ76" s="54" t="s">
        <v>212</v>
      </c>
      <c r="AK76" s="53"/>
      <c r="AL76" s="45"/>
      <c r="AM76" s="98"/>
      <c r="AN76" s="98"/>
      <c r="AO76" s="98"/>
      <c r="AP76" s="98"/>
      <c r="AQ76" s="97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 t="s">
        <v>212</v>
      </c>
      <c r="BK76" s="45" t="s">
        <v>483</v>
      </c>
      <c r="BL76" s="53"/>
    </row>
    <row r="77" spans="1:65" ht="38.25" customHeight="1" x14ac:dyDescent="0.25">
      <c r="A77" s="146" t="s">
        <v>778</v>
      </c>
      <c r="B77" s="146"/>
      <c r="C77" s="54">
        <v>193</v>
      </c>
      <c r="D77" s="20" t="s">
        <v>221</v>
      </c>
      <c r="E77" s="20" t="s">
        <v>221</v>
      </c>
      <c r="F77" s="27" t="s">
        <v>294</v>
      </c>
      <c r="G77" s="30" t="s">
        <v>172</v>
      </c>
      <c r="H77" s="31" t="s">
        <v>173</v>
      </c>
      <c r="I77" s="31" t="s">
        <v>174</v>
      </c>
      <c r="J77" s="31" t="s">
        <v>178</v>
      </c>
      <c r="K77" s="38" t="s">
        <v>188</v>
      </c>
      <c r="L77" s="38" t="s">
        <v>189</v>
      </c>
      <c r="M77" s="151">
        <v>1350000</v>
      </c>
      <c r="N77" s="20" t="s">
        <v>199</v>
      </c>
      <c r="O77" s="45" t="s">
        <v>997</v>
      </c>
      <c r="P77" s="32" t="s">
        <v>499</v>
      </c>
      <c r="Q77" s="32" t="s">
        <v>212</v>
      </c>
      <c r="R77" s="32">
        <v>62</v>
      </c>
      <c r="S77" s="32" t="s">
        <v>211</v>
      </c>
      <c r="T77" s="32" t="s">
        <v>394</v>
      </c>
      <c r="U77" s="32" t="s">
        <v>212</v>
      </c>
      <c r="V77" s="32" t="s">
        <v>212</v>
      </c>
      <c r="W77" s="101">
        <f t="shared" ref="W77:W79" si="88">M77</f>
        <v>1350000</v>
      </c>
      <c r="X77" s="101">
        <f t="shared" ref="X77:X79" si="89">W77</f>
        <v>1350000</v>
      </c>
      <c r="Y77" s="137">
        <v>0</v>
      </c>
      <c r="Z77" s="137">
        <v>0</v>
      </c>
      <c r="AA77" s="91" t="s">
        <v>212</v>
      </c>
      <c r="AB77" s="91" t="s">
        <v>212</v>
      </c>
      <c r="AC77" s="91">
        <v>1</v>
      </c>
      <c r="AD77" s="52" t="s">
        <v>857</v>
      </c>
      <c r="AE77" s="31" t="s">
        <v>214</v>
      </c>
      <c r="AF77" s="45" t="s">
        <v>507</v>
      </c>
      <c r="AG77" s="31"/>
      <c r="AH77" s="54" t="s">
        <v>212</v>
      </c>
      <c r="AI77" s="45" t="s">
        <v>873</v>
      </c>
      <c r="AJ77" s="54" t="s">
        <v>212</v>
      </c>
      <c r="AK77" s="53"/>
      <c r="AL77" s="45"/>
      <c r="AM77" s="98"/>
      <c r="AN77" s="98"/>
      <c r="AO77" s="98"/>
      <c r="AP77" s="98"/>
      <c r="AQ77" s="97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45"/>
      <c r="BL77" s="53"/>
    </row>
    <row r="78" spans="1:65" ht="56.25" customHeight="1" x14ac:dyDescent="0.25">
      <c r="A78" s="146" t="s">
        <v>778</v>
      </c>
      <c r="B78" s="146"/>
      <c r="C78" s="54">
        <v>194</v>
      </c>
      <c r="D78" s="20" t="s">
        <v>221</v>
      </c>
      <c r="E78" s="20" t="s">
        <v>221</v>
      </c>
      <c r="F78" s="27" t="s">
        <v>295</v>
      </c>
      <c r="G78" s="30" t="s">
        <v>172</v>
      </c>
      <c r="H78" s="31" t="s">
        <v>173</v>
      </c>
      <c r="I78" s="31" t="s">
        <v>174</v>
      </c>
      <c r="J78" s="31" t="s">
        <v>178</v>
      </c>
      <c r="K78" s="38" t="s">
        <v>188</v>
      </c>
      <c r="L78" s="38" t="s">
        <v>189</v>
      </c>
      <c r="M78" s="151">
        <v>480000</v>
      </c>
      <c r="N78" s="20" t="s">
        <v>199</v>
      </c>
      <c r="O78" s="45" t="s">
        <v>997</v>
      </c>
      <c r="P78" s="32" t="s">
        <v>499</v>
      </c>
      <c r="Q78" s="32" t="s">
        <v>212</v>
      </c>
      <c r="R78" s="32">
        <v>63</v>
      </c>
      <c r="S78" s="32" t="s">
        <v>211</v>
      </c>
      <c r="T78" s="32" t="s">
        <v>394</v>
      </c>
      <c r="U78" s="32" t="s">
        <v>212</v>
      </c>
      <c r="V78" s="32" t="s">
        <v>212</v>
      </c>
      <c r="W78" s="101">
        <f t="shared" si="88"/>
        <v>480000</v>
      </c>
      <c r="X78" s="101">
        <f t="shared" si="89"/>
        <v>480000</v>
      </c>
      <c r="Y78" s="137">
        <v>0</v>
      </c>
      <c r="Z78" s="137">
        <v>0</v>
      </c>
      <c r="AA78" s="91" t="s">
        <v>212</v>
      </c>
      <c r="AB78" s="91" t="s">
        <v>212</v>
      </c>
      <c r="AC78" s="91">
        <v>1</v>
      </c>
      <c r="AD78" s="52" t="s">
        <v>857</v>
      </c>
      <c r="AE78" s="31" t="s">
        <v>214</v>
      </c>
      <c r="AF78" s="45" t="s">
        <v>507</v>
      </c>
      <c r="AG78" s="31"/>
      <c r="AH78" s="54" t="s">
        <v>212</v>
      </c>
      <c r="AI78" s="45" t="s">
        <v>873</v>
      </c>
      <c r="AJ78" s="54" t="s">
        <v>212</v>
      </c>
      <c r="AK78" s="53"/>
      <c r="AL78" s="45"/>
      <c r="AM78" s="98"/>
      <c r="AN78" s="98"/>
      <c r="AO78" s="98"/>
      <c r="AP78" s="98"/>
      <c r="AQ78" s="97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45"/>
      <c r="BL78" s="53"/>
    </row>
    <row r="79" spans="1:65" ht="29.25" customHeight="1" x14ac:dyDescent="0.25">
      <c r="A79" s="146" t="s">
        <v>778</v>
      </c>
      <c r="B79" s="146"/>
      <c r="C79" s="54">
        <v>195</v>
      </c>
      <c r="D79" s="20" t="s">
        <v>221</v>
      </c>
      <c r="E79" s="20" t="s">
        <v>221</v>
      </c>
      <c r="F79" s="75" t="s">
        <v>403</v>
      </c>
      <c r="G79" s="30" t="s">
        <v>172</v>
      </c>
      <c r="H79" s="31" t="s">
        <v>173</v>
      </c>
      <c r="I79" s="31" t="s">
        <v>174</v>
      </c>
      <c r="J79" s="31" t="s">
        <v>178</v>
      </c>
      <c r="K79" s="38" t="s">
        <v>188</v>
      </c>
      <c r="L79" s="38" t="s">
        <v>189</v>
      </c>
      <c r="M79" s="151">
        <v>130000</v>
      </c>
      <c r="N79" s="46" t="s">
        <v>354</v>
      </c>
      <c r="O79" s="44" t="s">
        <v>262</v>
      </c>
      <c r="P79" s="32" t="s">
        <v>207</v>
      </c>
      <c r="Q79" s="32" t="s">
        <v>212</v>
      </c>
      <c r="R79" s="32">
        <v>64</v>
      </c>
      <c r="S79" s="32" t="s">
        <v>211</v>
      </c>
      <c r="T79" s="32" t="s">
        <v>374</v>
      </c>
      <c r="U79" s="32" t="s">
        <v>212</v>
      </c>
      <c r="V79" s="32" t="s">
        <v>212</v>
      </c>
      <c r="W79" s="101">
        <f t="shared" si="88"/>
        <v>130000</v>
      </c>
      <c r="X79" s="101">
        <f t="shared" si="89"/>
        <v>130000</v>
      </c>
      <c r="Y79" s="137">
        <v>0</v>
      </c>
      <c r="Z79" s="137">
        <v>0</v>
      </c>
      <c r="AA79" s="91" t="s">
        <v>212</v>
      </c>
      <c r="AB79" s="91" t="s">
        <v>212</v>
      </c>
      <c r="AC79" s="91">
        <v>1</v>
      </c>
      <c r="AD79" s="52" t="s">
        <v>857</v>
      </c>
      <c r="AE79" s="31" t="s">
        <v>214</v>
      </c>
      <c r="AF79" s="45" t="s">
        <v>228</v>
      </c>
      <c r="AG79" s="31" t="s">
        <v>216</v>
      </c>
      <c r="AH79" s="54" t="s">
        <v>212</v>
      </c>
      <c r="AI79" s="45" t="s">
        <v>873</v>
      </c>
      <c r="AJ79" s="54" t="s">
        <v>212</v>
      </c>
      <c r="AK79" s="53"/>
      <c r="AL79" s="45">
        <v>31704963429</v>
      </c>
      <c r="AM79" s="98">
        <f>M79</f>
        <v>130000</v>
      </c>
      <c r="AN79" s="98">
        <v>130000</v>
      </c>
      <c r="AO79" s="98">
        <f>AM79</f>
        <v>130000</v>
      </c>
      <c r="AP79" s="98">
        <f>AN79</f>
        <v>130000</v>
      </c>
      <c r="AQ79" s="97" t="s">
        <v>664</v>
      </c>
      <c r="AR79" s="96">
        <v>1</v>
      </c>
      <c r="AS79" s="96">
        <v>0</v>
      </c>
      <c r="AT79" s="96">
        <v>0</v>
      </c>
      <c r="AU79" s="96"/>
      <c r="AV79" s="96" t="s">
        <v>501</v>
      </c>
      <c r="AW79" s="45" t="s">
        <v>663</v>
      </c>
      <c r="AX79" s="96">
        <v>129367.71</v>
      </c>
      <c r="AY79" s="96">
        <v>129367.71</v>
      </c>
      <c r="AZ79" s="96" t="s">
        <v>662</v>
      </c>
      <c r="BA79" s="96">
        <v>0</v>
      </c>
      <c r="BB79" s="96">
        <f>AY79</f>
        <v>129367.71</v>
      </c>
      <c r="BC79" s="96">
        <f>AY79</f>
        <v>129367.71</v>
      </c>
      <c r="BD79" s="96">
        <f>BC79</f>
        <v>129367.71</v>
      </c>
      <c r="BE79" s="96">
        <f>BC79</f>
        <v>129367.71</v>
      </c>
      <c r="BF79" s="96"/>
      <c r="BG79" s="96"/>
      <c r="BH79" s="96"/>
      <c r="BI79" s="96"/>
      <c r="BJ79" s="96" t="s">
        <v>212</v>
      </c>
      <c r="BK79" s="45" t="s">
        <v>483</v>
      </c>
      <c r="BL79" s="53"/>
    </row>
    <row r="80" spans="1:65" ht="54.75" customHeight="1" x14ac:dyDescent="0.25">
      <c r="A80" s="146" t="s">
        <v>773</v>
      </c>
      <c r="B80" s="146" t="s">
        <v>838</v>
      </c>
      <c r="C80" s="54">
        <v>203</v>
      </c>
      <c r="D80" s="24" t="s">
        <v>92</v>
      </c>
      <c r="E80" s="24" t="s">
        <v>406</v>
      </c>
      <c r="F80" s="75" t="s">
        <v>407</v>
      </c>
      <c r="G80" s="75" t="s">
        <v>172</v>
      </c>
      <c r="H80" s="31" t="s">
        <v>173</v>
      </c>
      <c r="I80" s="24" t="s">
        <v>174</v>
      </c>
      <c r="J80" s="24" t="s">
        <v>408</v>
      </c>
      <c r="K80" s="75" t="s">
        <v>188</v>
      </c>
      <c r="L80" s="75" t="s">
        <v>189</v>
      </c>
      <c r="M80" s="151">
        <v>5500000</v>
      </c>
      <c r="N80" s="45" t="s">
        <v>356</v>
      </c>
      <c r="O80" s="49" t="s">
        <v>199</v>
      </c>
      <c r="P80" s="24" t="s">
        <v>409</v>
      </c>
      <c r="Q80" s="32" t="s">
        <v>211</v>
      </c>
      <c r="R80" s="32">
        <v>65</v>
      </c>
      <c r="S80" s="32" t="s">
        <v>211</v>
      </c>
      <c r="T80" s="32" t="s">
        <v>358</v>
      </c>
      <c r="U80" s="32" t="s">
        <v>1033</v>
      </c>
      <c r="V80" s="32" t="s">
        <v>212</v>
      </c>
      <c r="W80" s="100">
        <f t="shared" si="80"/>
        <v>5500000</v>
      </c>
      <c r="X80" s="100">
        <f t="shared" ref="X80:X82" si="90">W80*1.18</f>
        <v>6490000</v>
      </c>
      <c r="Y80" s="100">
        <f t="shared" ref="Y80" si="91">W80</f>
        <v>5500000</v>
      </c>
      <c r="Z80" s="100">
        <f t="shared" ref="Z80" si="92">X80</f>
        <v>6490000</v>
      </c>
      <c r="AA80" s="54" t="s">
        <v>212</v>
      </c>
      <c r="AB80" s="54" t="s">
        <v>212</v>
      </c>
      <c r="AC80" s="54">
        <v>1</v>
      </c>
      <c r="AD80" s="52" t="s">
        <v>857</v>
      </c>
      <c r="AE80" s="31" t="s">
        <v>215</v>
      </c>
      <c r="AF80" s="45" t="s">
        <v>228</v>
      </c>
      <c r="AG80" s="31"/>
      <c r="AH80" s="54" t="s">
        <v>212</v>
      </c>
      <c r="AI80" s="45" t="s">
        <v>874</v>
      </c>
      <c r="AJ80" s="54" t="s">
        <v>212</v>
      </c>
      <c r="AK80" s="53"/>
      <c r="AL80" s="45" t="s">
        <v>625</v>
      </c>
      <c r="AM80" s="98">
        <f>M80</f>
        <v>5500000</v>
      </c>
      <c r="AN80" s="98">
        <f t="shared" ref="AN80:AN82" si="93">AM80*1.18</f>
        <v>6490000</v>
      </c>
      <c r="AO80" s="98">
        <f t="shared" ref="AO80:AO82" si="94">AM80</f>
        <v>5500000</v>
      </c>
      <c r="AP80" s="98">
        <f t="shared" ref="AP80:AP82" si="95">AN80</f>
        <v>6490000</v>
      </c>
      <c r="AQ80" s="97" t="s">
        <v>664</v>
      </c>
      <c r="AR80" s="96">
        <v>1</v>
      </c>
      <c r="AS80" s="96">
        <v>0</v>
      </c>
      <c r="AT80" s="96">
        <v>0</v>
      </c>
      <c r="AU80" s="95" t="s">
        <v>665</v>
      </c>
      <c r="AV80" s="96" t="s">
        <v>502</v>
      </c>
      <c r="AW80" s="45" t="s">
        <v>666</v>
      </c>
      <c r="AX80" s="96">
        <f>AN80</f>
        <v>6490000</v>
      </c>
      <c r="AY80" s="96">
        <f>AO80</f>
        <v>5500000</v>
      </c>
      <c r="AZ80" s="96" t="s">
        <v>586</v>
      </c>
      <c r="BA80" s="96">
        <v>0</v>
      </c>
      <c r="BB80" s="96">
        <f t="shared" ref="BB80:BB82" si="96">AY80</f>
        <v>5500000</v>
      </c>
      <c r="BC80" s="96">
        <f t="shared" ref="BC80:BC82" si="97">AY80</f>
        <v>5500000</v>
      </c>
      <c r="BD80" s="96">
        <f t="shared" ref="BD80:BD84" si="98">AX80</f>
        <v>6490000</v>
      </c>
      <c r="BE80" s="96">
        <f t="shared" ref="BE80:BE84" si="99">BD80</f>
        <v>6490000</v>
      </c>
      <c r="BF80" s="96"/>
      <c r="BG80" s="96"/>
      <c r="BH80" s="96"/>
      <c r="BI80" s="96"/>
      <c r="BJ80" s="96"/>
      <c r="BK80" s="45"/>
      <c r="BL80" s="53"/>
    </row>
    <row r="81" spans="1:64" ht="40.5" customHeight="1" x14ac:dyDescent="0.25">
      <c r="A81" s="146" t="s">
        <v>773</v>
      </c>
      <c r="B81" s="146" t="s">
        <v>838</v>
      </c>
      <c r="C81" s="54">
        <v>204</v>
      </c>
      <c r="D81" s="24" t="s">
        <v>92</v>
      </c>
      <c r="E81" s="24" t="s">
        <v>406</v>
      </c>
      <c r="F81" s="75" t="s">
        <v>410</v>
      </c>
      <c r="G81" s="75" t="s">
        <v>172</v>
      </c>
      <c r="H81" s="31" t="s">
        <v>173</v>
      </c>
      <c r="I81" s="24" t="s">
        <v>174</v>
      </c>
      <c r="J81" s="24" t="s">
        <v>411</v>
      </c>
      <c r="K81" s="75" t="s">
        <v>188</v>
      </c>
      <c r="L81" s="75" t="s">
        <v>189</v>
      </c>
      <c r="M81" s="151">
        <v>5084000</v>
      </c>
      <c r="N81" s="45" t="s">
        <v>356</v>
      </c>
      <c r="O81" s="49" t="s">
        <v>199</v>
      </c>
      <c r="P81" s="24" t="s">
        <v>409</v>
      </c>
      <c r="Q81" s="32" t="s">
        <v>211</v>
      </c>
      <c r="R81" s="32">
        <v>66</v>
      </c>
      <c r="S81" s="32" t="s">
        <v>211</v>
      </c>
      <c r="T81" s="32" t="s">
        <v>358</v>
      </c>
      <c r="U81" s="32" t="s">
        <v>1034</v>
      </c>
      <c r="V81" s="32" t="s">
        <v>212</v>
      </c>
      <c r="W81" s="100">
        <f t="shared" si="80"/>
        <v>5084000</v>
      </c>
      <c r="X81" s="100">
        <f t="shared" si="90"/>
        <v>5999120</v>
      </c>
      <c r="Y81" s="100">
        <f t="shared" ref="Y81:Y82" si="100">W81</f>
        <v>5084000</v>
      </c>
      <c r="Z81" s="100">
        <f t="shared" ref="Z81:Z82" si="101">X81</f>
        <v>5999120</v>
      </c>
      <c r="AA81" s="54" t="s">
        <v>212</v>
      </c>
      <c r="AB81" s="54" t="s">
        <v>212</v>
      </c>
      <c r="AC81" s="54">
        <v>1</v>
      </c>
      <c r="AD81" s="52" t="s">
        <v>857</v>
      </c>
      <c r="AE81" s="31" t="s">
        <v>215</v>
      </c>
      <c r="AF81" s="45" t="s">
        <v>228</v>
      </c>
      <c r="AG81" s="31"/>
      <c r="AH81" s="54" t="s">
        <v>212</v>
      </c>
      <c r="AI81" s="45" t="s">
        <v>874</v>
      </c>
      <c r="AJ81" s="54" t="s">
        <v>212</v>
      </c>
      <c r="AK81" s="53"/>
      <c r="AL81" s="45" t="s">
        <v>626</v>
      </c>
      <c r="AM81" s="98">
        <f>M81</f>
        <v>5084000</v>
      </c>
      <c r="AN81" s="98">
        <f t="shared" si="93"/>
        <v>5999120</v>
      </c>
      <c r="AO81" s="98">
        <f t="shared" si="94"/>
        <v>5084000</v>
      </c>
      <c r="AP81" s="98">
        <f t="shared" si="95"/>
        <v>5999120</v>
      </c>
      <c r="AQ81" s="97" t="s">
        <v>667</v>
      </c>
      <c r="AR81" s="96">
        <v>1</v>
      </c>
      <c r="AS81" s="96">
        <v>0</v>
      </c>
      <c r="AT81" s="96">
        <v>0</v>
      </c>
      <c r="AU81" s="95" t="s">
        <v>668</v>
      </c>
      <c r="AV81" s="96" t="s">
        <v>502</v>
      </c>
      <c r="AW81" s="45" t="s">
        <v>669</v>
      </c>
      <c r="AX81" s="96">
        <f>AN81</f>
        <v>5999120</v>
      </c>
      <c r="AY81" s="96">
        <f>AO81</f>
        <v>5084000</v>
      </c>
      <c r="AZ81" s="96" t="s">
        <v>586</v>
      </c>
      <c r="BA81" s="96">
        <v>0</v>
      </c>
      <c r="BB81" s="96">
        <f t="shared" si="96"/>
        <v>5084000</v>
      </c>
      <c r="BC81" s="96">
        <f t="shared" si="97"/>
        <v>5084000</v>
      </c>
      <c r="BD81" s="96">
        <f t="shared" si="98"/>
        <v>5999120</v>
      </c>
      <c r="BE81" s="96">
        <f t="shared" si="99"/>
        <v>5999120</v>
      </c>
      <c r="BF81" s="96"/>
      <c r="BG81" s="96"/>
      <c r="BH81" s="96"/>
      <c r="BI81" s="96"/>
      <c r="BJ81" s="96"/>
      <c r="BK81" s="45"/>
      <c r="BL81" s="53"/>
    </row>
    <row r="82" spans="1:64" ht="34.5" customHeight="1" x14ac:dyDescent="0.25">
      <c r="A82" s="146" t="s">
        <v>773</v>
      </c>
      <c r="B82" s="146" t="s">
        <v>838</v>
      </c>
      <c r="C82" s="54">
        <v>205</v>
      </c>
      <c r="D82" s="24" t="s">
        <v>229</v>
      </c>
      <c r="E82" s="24" t="s">
        <v>412</v>
      </c>
      <c r="F82" s="75" t="s">
        <v>413</v>
      </c>
      <c r="G82" s="75" t="s">
        <v>172</v>
      </c>
      <c r="H82" s="31" t="s">
        <v>173</v>
      </c>
      <c r="I82" s="24" t="s">
        <v>174</v>
      </c>
      <c r="J82" s="24" t="s">
        <v>414</v>
      </c>
      <c r="K82" s="75" t="s">
        <v>188</v>
      </c>
      <c r="L82" s="75" t="s">
        <v>189</v>
      </c>
      <c r="M82" s="151">
        <v>3186000</v>
      </c>
      <c r="N82" s="45" t="s">
        <v>356</v>
      </c>
      <c r="O82" s="49" t="s">
        <v>199</v>
      </c>
      <c r="P82" s="24" t="s">
        <v>409</v>
      </c>
      <c r="Q82" s="32" t="s">
        <v>211</v>
      </c>
      <c r="R82" s="32">
        <v>67</v>
      </c>
      <c r="S82" s="32" t="s">
        <v>211</v>
      </c>
      <c r="T82" s="32" t="s">
        <v>358</v>
      </c>
      <c r="U82" s="32" t="s">
        <v>1034</v>
      </c>
      <c r="V82" s="32" t="s">
        <v>212</v>
      </c>
      <c r="W82" s="100">
        <f t="shared" si="80"/>
        <v>3186000</v>
      </c>
      <c r="X82" s="100">
        <f t="shared" si="90"/>
        <v>3759480</v>
      </c>
      <c r="Y82" s="100">
        <f t="shared" si="100"/>
        <v>3186000</v>
      </c>
      <c r="Z82" s="100">
        <f t="shared" si="101"/>
        <v>3759480</v>
      </c>
      <c r="AA82" s="54" t="s">
        <v>212</v>
      </c>
      <c r="AB82" s="54" t="s">
        <v>212</v>
      </c>
      <c r="AC82" s="54">
        <v>1</v>
      </c>
      <c r="AD82" s="52" t="s">
        <v>857</v>
      </c>
      <c r="AE82" s="31" t="s">
        <v>215</v>
      </c>
      <c r="AF82" s="45" t="s">
        <v>228</v>
      </c>
      <c r="AG82" s="31"/>
      <c r="AH82" s="54" t="s">
        <v>212</v>
      </c>
      <c r="AI82" s="45" t="s">
        <v>874</v>
      </c>
      <c r="AJ82" s="54" t="s">
        <v>212</v>
      </c>
      <c r="AK82" s="53"/>
      <c r="AL82" s="45" t="s">
        <v>627</v>
      </c>
      <c r="AM82" s="98">
        <v>3185920.65</v>
      </c>
      <c r="AN82" s="98">
        <f t="shared" si="93"/>
        <v>3759386.3669999996</v>
      </c>
      <c r="AO82" s="98">
        <f t="shared" si="94"/>
        <v>3185920.65</v>
      </c>
      <c r="AP82" s="98">
        <f t="shared" si="95"/>
        <v>3759386.3669999996</v>
      </c>
      <c r="AQ82" s="97">
        <v>42828</v>
      </c>
      <c r="AR82" s="96">
        <v>1</v>
      </c>
      <c r="AS82" s="96">
        <v>0</v>
      </c>
      <c r="AT82" s="96">
        <v>0</v>
      </c>
      <c r="AU82" s="95" t="s">
        <v>670</v>
      </c>
      <c r="AV82" s="96" t="s">
        <v>502</v>
      </c>
      <c r="AW82" s="45" t="s">
        <v>737</v>
      </c>
      <c r="AX82" s="98">
        <v>3740589.44</v>
      </c>
      <c r="AY82" s="98">
        <v>3169991.05</v>
      </c>
      <c r="AZ82" s="96" t="s">
        <v>738</v>
      </c>
      <c r="BA82" s="96">
        <v>0</v>
      </c>
      <c r="BB82" s="96">
        <f t="shared" si="96"/>
        <v>3169991.05</v>
      </c>
      <c r="BC82" s="96">
        <f t="shared" si="97"/>
        <v>3169991.05</v>
      </c>
      <c r="BD82" s="96">
        <f t="shared" si="98"/>
        <v>3740589.44</v>
      </c>
      <c r="BE82" s="96">
        <f t="shared" si="99"/>
        <v>3740589.44</v>
      </c>
      <c r="BF82" s="96"/>
      <c r="BG82" s="96"/>
      <c r="BH82" s="96"/>
      <c r="BI82" s="96"/>
      <c r="BJ82" s="96"/>
      <c r="BK82" s="45"/>
      <c r="BL82" s="53"/>
    </row>
    <row r="83" spans="1:64" ht="48.75" customHeight="1" x14ac:dyDescent="0.25">
      <c r="A83" s="146" t="s">
        <v>772</v>
      </c>
      <c r="B83" s="146"/>
      <c r="C83" s="54">
        <v>206</v>
      </c>
      <c r="D83" s="21" t="s">
        <v>416</v>
      </c>
      <c r="E83" s="21" t="s">
        <v>417</v>
      </c>
      <c r="F83" s="75" t="s">
        <v>415</v>
      </c>
      <c r="G83" s="75" t="s">
        <v>172</v>
      </c>
      <c r="H83" s="24" t="s">
        <v>173</v>
      </c>
      <c r="I83" s="24" t="s">
        <v>174</v>
      </c>
      <c r="J83" s="24" t="s">
        <v>178</v>
      </c>
      <c r="K83" s="75" t="s">
        <v>188</v>
      </c>
      <c r="L83" s="75" t="s">
        <v>189</v>
      </c>
      <c r="M83" s="151">
        <v>492000</v>
      </c>
      <c r="N83" s="47" t="s">
        <v>195</v>
      </c>
      <c r="O83" s="49" t="s">
        <v>199</v>
      </c>
      <c r="P83" s="32" t="s">
        <v>207</v>
      </c>
      <c r="Q83" s="32" t="s">
        <v>212</v>
      </c>
      <c r="R83" s="32">
        <v>68</v>
      </c>
      <c r="S83" s="32" t="s">
        <v>211</v>
      </c>
      <c r="T83" s="32" t="s">
        <v>375</v>
      </c>
      <c r="U83" s="32" t="s">
        <v>1034</v>
      </c>
      <c r="V83" s="32" t="s">
        <v>212</v>
      </c>
      <c r="W83" s="145">
        <v>492000</v>
      </c>
      <c r="X83" s="145">
        <v>492000</v>
      </c>
      <c r="Y83" s="145">
        <v>492000</v>
      </c>
      <c r="Z83" s="145">
        <v>492000</v>
      </c>
      <c r="AA83" s="54" t="s">
        <v>212</v>
      </c>
      <c r="AB83" s="54" t="s">
        <v>212</v>
      </c>
      <c r="AC83" s="54">
        <v>1</v>
      </c>
      <c r="AD83" s="52" t="s">
        <v>857</v>
      </c>
      <c r="AE83" s="31" t="s">
        <v>214</v>
      </c>
      <c r="AF83" s="45" t="s">
        <v>228</v>
      </c>
      <c r="AG83" s="31" t="s">
        <v>430</v>
      </c>
      <c r="AH83" s="54" t="s">
        <v>212</v>
      </c>
      <c r="AI83" s="45" t="s">
        <v>873</v>
      </c>
      <c r="AJ83" s="54" t="s">
        <v>212</v>
      </c>
      <c r="AK83" s="53"/>
      <c r="AL83" s="45">
        <v>31704658410</v>
      </c>
      <c r="AM83" s="98">
        <f>W83</f>
        <v>492000</v>
      </c>
      <c r="AN83" s="98">
        <f t="shared" ref="AN83" si="102">X83</f>
        <v>492000</v>
      </c>
      <c r="AO83" s="98">
        <f t="shared" ref="AO83" si="103">Y83</f>
        <v>492000</v>
      </c>
      <c r="AP83" s="98">
        <f t="shared" ref="AP83" si="104">Z83</f>
        <v>492000</v>
      </c>
      <c r="AQ83" s="97" t="s">
        <v>544</v>
      </c>
      <c r="AR83" s="95">
        <v>1</v>
      </c>
      <c r="AS83" s="95">
        <v>0</v>
      </c>
      <c r="AT83" s="95">
        <v>0</v>
      </c>
      <c r="AU83" s="96"/>
      <c r="AV83" s="96" t="s">
        <v>501</v>
      </c>
      <c r="AW83" s="45" t="s">
        <v>551</v>
      </c>
      <c r="AX83" s="96">
        <f>AN83</f>
        <v>492000</v>
      </c>
      <c r="AY83" s="96">
        <f>AO83</f>
        <v>492000</v>
      </c>
      <c r="AZ83" s="96" t="s">
        <v>552</v>
      </c>
      <c r="BA83" s="95">
        <v>0</v>
      </c>
      <c r="BB83" s="96">
        <f>AY83</f>
        <v>492000</v>
      </c>
      <c r="BC83" s="96">
        <v>492000</v>
      </c>
      <c r="BD83" s="96">
        <f t="shared" si="98"/>
        <v>492000</v>
      </c>
      <c r="BE83" s="96">
        <f t="shared" si="99"/>
        <v>492000</v>
      </c>
      <c r="BF83" s="96"/>
      <c r="BG83" s="96"/>
      <c r="BH83" s="96"/>
      <c r="BI83" s="96"/>
      <c r="BJ83" s="96" t="s">
        <v>211</v>
      </c>
      <c r="BK83" s="45" t="s">
        <v>418</v>
      </c>
      <c r="BL83" s="53"/>
    </row>
    <row r="84" spans="1:64" ht="39" customHeight="1" x14ac:dyDescent="0.25">
      <c r="A84" s="146" t="s">
        <v>773</v>
      </c>
      <c r="B84" s="146"/>
      <c r="C84" s="54">
        <v>207</v>
      </c>
      <c r="D84" s="21" t="s">
        <v>419</v>
      </c>
      <c r="E84" s="21" t="s">
        <v>420</v>
      </c>
      <c r="F84" s="21" t="s">
        <v>421</v>
      </c>
      <c r="G84" s="21" t="s">
        <v>172</v>
      </c>
      <c r="H84" s="21" t="s">
        <v>173</v>
      </c>
      <c r="I84" s="21" t="s">
        <v>174</v>
      </c>
      <c r="J84" s="21" t="s">
        <v>178</v>
      </c>
      <c r="K84" s="21" t="s">
        <v>188</v>
      </c>
      <c r="L84" s="21" t="s">
        <v>189</v>
      </c>
      <c r="M84" s="151">
        <v>679703.56</v>
      </c>
      <c r="N84" s="46" t="s">
        <v>354</v>
      </c>
      <c r="O84" s="46" t="s">
        <v>799</v>
      </c>
      <c r="P84" s="32" t="s">
        <v>209</v>
      </c>
      <c r="Q84" s="32" t="s">
        <v>211</v>
      </c>
      <c r="R84" s="32">
        <v>69</v>
      </c>
      <c r="S84" s="32" t="s">
        <v>211</v>
      </c>
      <c r="T84" s="32" t="s">
        <v>422</v>
      </c>
      <c r="U84" s="32" t="s">
        <v>212</v>
      </c>
      <c r="V84" s="32" t="s">
        <v>212</v>
      </c>
      <c r="W84" s="100">
        <f t="shared" ref="W84:W106" si="105">M84</f>
        <v>679703.56</v>
      </c>
      <c r="X84" s="100">
        <f t="shared" ref="X84:X85" si="106">W84*1.18</f>
        <v>802050.20079999999</v>
      </c>
      <c r="Y84" s="100">
        <f t="shared" ref="Y84:Y85" si="107">W84</f>
        <v>679703.56</v>
      </c>
      <c r="Z84" s="100">
        <f t="shared" ref="Z84:Z85" si="108">X84</f>
        <v>802050.20079999999</v>
      </c>
      <c r="AA84" s="54" t="s">
        <v>212</v>
      </c>
      <c r="AB84" s="54" t="s">
        <v>212</v>
      </c>
      <c r="AC84" s="54">
        <v>1</v>
      </c>
      <c r="AD84" s="52" t="s">
        <v>857</v>
      </c>
      <c r="AE84" s="31" t="s">
        <v>215</v>
      </c>
      <c r="AF84" s="45" t="s">
        <v>228</v>
      </c>
      <c r="AG84" s="31"/>
      <c r="AH84" s="54" t="s">
        <v>212</v>
      </c>
      <c r="AI84" s="45" t="s">
        <v>873</v>
      </c>
      <c r="AJ84" s="54" t="s">
        <v>212</v>
      </c>
      <c r="AK84" s="53"/>
      <c r="AL84" s="45" t="s">
        <v>671</v>
      </c>
      <c r="AM84" s="98">
        <v>679703.56</v>
      </c>
      <c r="AN84" s="98">
        <v>802050.2</v>
      </c>
      <c r="AO84" s="98">
        <v>679703.56</v>
      </c>
      <c r="AP84" s="98">
        <v>802050.2</v>
      </c>
      <c r="AQ84" s="97">
        <v>42852</v>
      </c>
      <c r="AR84" s="96">
        <v>3</v>
      </c>
      <c r="AS84" s="96">
        <v>1</v>
      </c>
      <c r="AT84" s="96">
        <v>0</v>
      </c>
      <c r="AU84" s="95" t="s">
        <v>741</v>
      </c>
      <c r="AV84" s="96" t="s">
        <v>501</v>
      </c>
      <c r="AW84" s="45" t="s">
        <v>739</v>
      </c>
      <c r="AX84" s="98">
        <v>516021.97</v>
      </c>
      <c r="AY84" s="98">
        <f>AX84/1.18</f>
        <v>437306.75423728814</v>
      </c>
      <c r="AZ84" s="96" t="s">
        <v>740</v>
      </c>
      <c r="BA84" s="96">
        <v>0</v>
      </c>
      <c r="BB84" s="96">
        <f>AY84</f>
        <v>437306.75423728814</v>
      </c>
      <c r="BC84" s="96">
        <f>AY84</f>
        <v>437306.75423728814</v>
      </c>
      <c r="BD84" s="96">
        <f t="shared" si="98"/>
        <v>516021.97</v>
      </c>
      <c r="BE84" s="96">
        <f t="shared" si="99"/>
        <v>516021.97</v>
      </c>
      <c r="BF84" s="96"/>
      <c r="BG84" s="96"/>
      <c r="BH84" s="96"/>
      <c r="BI84" s="96"/>
      <c r="BJ84" s="96"/>
      <c r="BK84" s="45"/>
      <c r="BL84" s="53"/>
    </row>
    <row r="85" spans="1:64" ht="144.75" customHeight="1" x14ac:dyDescent="0.25">
      <c r="A85" s="146" t="s">
        <v>773</v>
      </c>
      <c r="B85" s="146"/>
      <c r="C85" s="54">
        <v>208</v>
      </c>
      <c r="D85" s="21" t="s">
        <v>88</v>
      </c>
      <c r="E85" s="21" t="s">
        <v>88</v>
      </c>
      <c r="F85" s="26" t="s">
        <v>371</v>
      </c>
      <c r="G85" s="30" t="s">
        <v>172</v>
      </c>
      <c r="H85" s="35" t="s">
        <v>184</v>
      </c>
      <c r="I85" s="31" t="s">
        <v>185</v>
      </c>
      <c r="J85" s="37" t="s">
        <v>178</v>
      </c>
      <c r="K85" s="38" t="s">
        <v>188</v>
      </c>
      <c r="L85" s="38" t="s">
        <v>189</v>
      </c>
      <c r="M85" s="151">
        <v>3570172</v>
      </c>
      <c r="N85" s="46" t="s">
        <v>355</v>
      </c>
      <c r="O85" s="45" t="s">
        <v>732</v>
      </c>
      <c r="P85" s="32" t="s">
        <v>208</v>
      </c>
      <c r="Q85" s="52" t="s">
        <v>211</v>
      </c>
      <c r="R85" s="32">
        <v>70</v>
      </c>
      <c r="S85" s="32" t="s">
        <v>211</v>
      </c>
      <c r="T85" s="32" t="s">
        <v>378</v>
      </c>
      <c r="U85" s="32" t="s">
        <v>1034</v>
      </c>
      <c r="V85" s="32" t="s">
        <v>212</v>
      </c>
      <c r="W85" s="100">
        <f t="shared" si="105"/>
        <v>3570172</v>
      </c>
      <c r="X85" s="100">
        <f t="shared" si="106"/>
        <v>4212802.96</v>
      </c>
      <c r="Y85" s="100">
        <f t="shared" si="107"/>
        <v>3570172</v>
      </c>
      <c r="Z85" s="100">
        <f t="shared" si="108"/>
        <v>4212802.96</v>
      </c>
      <c r="AA85" s="54" t="s">
        <v>212</v>
      </c>
      <c r="AB85" s="54" t="s">
        <v>212</v>
      </c>
      <c r="AC85" s="54">
        <v>1</v>
      </c>
      <c r="AD85" s="52" t="s">
        <v>857</v>
      </c>
      <c r="AE85" s="45" t="s">
        <v>215</v>
      </c>
      <c r="AF85" s="45" t="s">
        <v>513</v>
      </c>
      <c r="AG85" s="31"/>
      <c r="AH85" s="31" t="s">
        <v>212</v>
      </c>
      <c r="AI85" s="45" t="s">
        <v>873</v>
      </c>
      <c r="AJ85" s="54" t="s">
        <v>212</v>
      </c>
      <c r="AK85" s="53"/>
      <c r="AL85" s="45"/>
      <c r="AM85" s="98"/>
      <c r="AN85" s="98"/>
      <c r="AO85" s="98"/>
      <c r="AP85" s="98"/>
      <c r="AQ85" s="97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45"/>
      <c r="BL85" s="53"/>
    </row>
    <row r="86" spans="1:64" ht="34.5" customHeight="1" x14ac:dyDescent="0.25">
      <c r="A86" s="146" t="s">
        <v>769</v>
      </c>
      <c r="B86" s="146"/>
      <c r="C86" s="54">
        <v>209</v>
      </c>
      <c r="D86" s="21" t="s">
        <v>98</v>
      </c>
      <c r="E86" s="21" t="s">
        <v>424</v>
      </c>
      <c r="F86" s="75" t="s">
        <v>428</v>
      </c>
      <c r="G86" s="30" t="s">
        <v>172</v>
      </c>
      <c r="H86" s="21" t="s">
        <v>173</v>
      </c>
      <c r="I86" s="21" t="s">
        <v>174</v>
      </c>
      <c r="J86" s="21" t="s">
        <v>178</v>
      </c>
      <c r="K86" s="38" t="s">
        <v>188</v>
      </c>
      <c r="L86" s="38" t="s">
        <v>189</v>
      </c>
      <c r="M86" s="151">
        <v>200000</v>
      </c>
      <c r="N86" s="47" t="s">
        <v>195</v>
      </c>
      <c r="O86" s="49" t="s">
        <v>199</v>
      </c>
      <c r="P86" s="32" t="s">
        <v>207</v>
      </c>
      <c r="Q86" s="32" t="s">
        <v>212</v>
      </c>
      <c r="R86" s="32">
        <v>71</v>
      </c>
      <c r="S86" s="32" t="s">
        <v>211</v>
      </c>
      <c r="T86" s="32" t="s">
        <v>375</v>
      </c>
      <c r="U86" s="32" t="s">
        <v>212</v>
      </c>
      <c r="V86" s="32" t="s">
        <v>212</v>
      </c>
      <c r="W86" s="100">
        <f t="shared" si="105"/>
        <v>200000</v>
      </c>
      <c r="X86" s="100">
        <f t="shared" ref="X86:X88" si="109">W86*1.18</f>
        <v>236000</v>
      </c>
      <c r="Y86" s="100">
        <f t="shared" ref="Y86:Y88" si="110">W86</f>
        <v>200000</v>
      </c>
      <c r="Z86" s="100">
        <f t="shared" ref="Z86:Z88" si="111">X86</f>
        <v>236000</v>
      </c>
      <c r="AA86" s="54" t="s">
        <v>212</v>
      </c>
      <c r="AB86" s="54" t="s">
        <v>212</v>
      </c>
      <c r="AC86" s="54">
        <v>1</v>
      </c>
      <c r="AD86" s="52" t="s">
        <v>857</v>
      </c>
      <c r="AE86" s="31" t="s">
        <v>214</v>
      </c>
      <c r="AF86" s="45" t="s">
        <v>228</v>
      </c>
      <c r="AG86" s="31" t="s">
        <v>216</v>
      </c>
      <c r="AH86" s="54" t="s">
        <v>212</v>
      </c>
      <c r="AI86" s="45" t="s">
        <v>873</v>
      </c>
      <c r="AJ86" s="54" t="s">
        <v>212</v>
      </c>
      <c r="AK86" s="53"/>
      <c r="AL86" s="45">
        <v>31704692901</v>
      </c>
      <c r="AM86" s="98">
        <f t="shared" ref="AM86:AM88" si="112">W86</f>
        <v>200000</v>
      </c>
      <c r="AN86" s="98">
        <f>AM86</f>
        <v>200000</v>
      </c>
      <c r="AO86" s="98">
        <v>200000</v>
      </c>
      <c r="AP86" s="98">
        <f>AO86</f>
        <v>200000</v>
      </c>
      <c r="AQ86" s="97" t="s">
        <v>554</v>
      </c>
      <c r="AR86" s="95">
        <v>1</v>
      </c>
      <c r="AS86" s="95">
        <v>0</v>
      </c>
      <c r="AT86" s="95">
        <v>0</v>
      </c>
      <c r="AU86" s="96"/>
      <c r="AV86" s="96" t="s">
        <v>501</v>
      </c>
      <c r="AW86" s="45" t="s">
        <v>553</v>
      </c>
      <c r="AX86" s="96">
        <f t="shared" ref="AX86:AX88" si="113">AN86</f>
        <v>200000</v>
      </c>
      <c r="AY86" s="96">
        <f t="shared" ref="AY86:AY88" si="114">AO86</f>
        <v>200000</v>
      </c>
      <c r="AZ86" s="96" t="s">
        <v>555</v>
      </c>
      <c r="BA86" s="95">
        <v>0</v>
      </c>
      <c r="BB86" s="96">
        <f t="shared" ref="BB86:BB88" si="115">AY86</f>
        <v>200000</v>
      </c>
      <c r="BC86" s="96">
        <f t="shared" ref="BC86:BC88" si="116">BB86</f>
        <v>200000</v>
      </c>
      <c r="BD86" s="96">
        <v>200000</v>
      </c>
      <c r="BE86" s="96">
        <f t="shared" ref="BE86:BE91" si="117">BD86</f>
        <v>200000</v>
      </c>
      <c r="BF86" s="96"/>
      <c r="BG86" s="96"/>
      <c r="BH86" s="96"/>
      <c r="BI86" s="96"/>
      <c r="BJ86" s="96" t="s">
        <v>211</v>
      </c>
      <c r="BK86" s="45" t="s">
        <v>429</v>
      </c>
      <c r="BL86" s="53"/>
    </row>
    <row r="87" spans="1:64" ht="60" customHeight="1" x14ac:dyDescent="0.25">
      <c r="A87" s="146" t="s">
        <v>769</v>
      </c>
      <c r="B87" s="146" t="s">
        <v>855</v>
      </c>
      <c r="C87" s="54">
        <v>210</v>
      </c>
      <c r="D87" s="25" t="s">
        <v>435</v>
      </c>
      <c r="E87" s="25" t="s">
        <v>437</v>
      </c>
      <c r="F87" s="75" t="s">
        <v>438</v>
      </c>
      <c r="G87" s="30" t="s">
        <v>172</v>
      </c>
      <c r="H87" s="21"/>
      <c r="I87" s="21" t="s">
        <v>174</v>
      </c>
      <c r="J87" s="21" t="s">
        <v>178</v>
      </c>
      <c r="K87" s="38" t="s">
        <v>426</v>
      </c>
      <c r="L87" s="39" t="s">
        <v>192</v>
      </c>
      <c r="M87" s="151">
        <v>410000</v>
      </c>
      <c r="N87" s="47" t="s">
        <v>195</v>
      </c>
      <c r="O87" s="49" t="s">
        <v>199</v>
      </c>
      <c r="P87" s="32" t="s">
        <v>207</v>
      </c>
      <c r="Q87" s="32" t="s">
        <v>212</v>
      </c>
      <c r="R87" s="32">
        <v>72</v>
      </c>
      <c r="S87" s="32" t="s">
        <v>211</v>
      </c>
      <c r="T87" s="32" t="s">
        <v>460</v>
      </c>
      <c r="U87" s="32" t="s">
        <v>212</v>
      </c>
      <c r="V87" s="32" t="s">
        <v>212</v>
      </c>
      <c r="W87" s="100">
        <f t="shared" si="105"/>
        <v>410000</v>
      </c>
      <c r="X87" s="100">
        <f t="shared" si="109"/>
        <v>483800</v>
      </c>
      <c r="Y87" s="100">
        <f t="shared" si="110"/>
        <v>410000</v>
      </c>
      <c r="Z87" s="100">
        <f t="shared" si="111"/>
        <v>483800</v>
      </c>
      <c r="AA87" s="54" t="s">
        <v>212</v>
      </c>
      <c r="AB87" s="54" t="s">
        <v>212</v>
      </c>
      <c r="AC87" s="54">
        <v>1</v>
      </c>
      <c r="AD87" s="52" t="s">
        <v>857</v>
      </c>
      <c r="AE87" s="31" t="s">
        <v>214</v>
      </c>
      <c r="AF87" s="45" t="s">
        <v>228</v>
      </c>
      <c r="AG87" s="31" t="s">
        <v>216</v>
      </c>
      <c r="AH87" s="54" t="s">
        <v>212</v>
      </c>
      <c r="AI87" s="45" t="s">
        <v>873</v>
      </c>
      <c r="AJ87" s="54" t="s">
        <v>212</v>
      </c>
      <c r="AK87" s="53"/>
      <c r="AL87" s="45">
        <v>31704705793</v>
      </c>
      <c r="AM87" s="98">
        <f t="shared" si="112"/>
        <v>410000</v>
      </c>
      <c r="AN87" s="98">
        <f>AM87</f>
        <v>410000</v>
      </c>
      <c r="AO87" s="98">
        <f t="shared" ref="AO87:AO88" si="118">Y87</f>
        <v>410000</v>
      </c>
      <c r="AP87" s="98">
        <f>AO87</f>
        <v>410000</v>
      </c>
      <c r="AQ87" s="97" t="s">
        <v>557</v>
      </c>
      <c r="AR87" s="95">
        <v>1</v>
      </c>
      <c r="AS87" s="95">
        <v>0</v>
      </c>
      <c r="AT87" s="95">
        <v>0</v>
      </c>
      <c r="AU87" s="96"/>
      <c r="AV87" s="96" t="s">
        <v>501</v>
      </c>
      <c r="AW87" s="45" t="s">
        <v>556</v>
      </c>
      <c r="AX87" s="96">
        <f t="shared" si="113"/>
        <v>410000</v>
      </c>
      <c r="AY87" s="96">
        <f t="shared" si="114"/>
        <v>410000</v>
      </c>
      <c r="AZ87" s="96" t="s">
        <v>558</v>
      </c>
      <c r="BA87" s="95">
        <v>0</v>
      </c>
      <c r="BB87" s="96">
        <f t="shared" si="115"/>
        <v>410000</v>
      </c>
      <c r="BC87" s="96">
        <f t="shared" si="116"/>
        <v>410000</v>
      </c>
      <c r="BD87" s="96">
        <v>410000</v>
      </c>
      <c r="BE87" s="96">
        <f t="shared" si="117"/>
        <v>410000</v>
      </c>
      <c r="BF87" s="96"/>
      <c r="BG87" s="96"/>
      <c r="BH87" s="96"/>
      <c r="BI87" s="96"/>
      <c r="BJ87" s="96" t="s">
        <v>211</v>
      </c>
      <c r="BK87" s="45" t="s">
        <v>427</v>
      </c>
      <c r="BL87" s="53"/>
    </row>
    <row r="88" spans="1:64" ht="35.25" customHeight="1" x14ac:dyDescent="0.25">
      <c r="A88" s="146" t="s">
        <v>769</v>
      </c>
      <c r="B88" s="146"/>
      <c r="C88" s="54">
        <v>211</v>
      </c>
      <c r="D88" s="25" t="s">
        <v>98</v>
      </c>
      <c r="E88" s="25" t="s">
        <v>424</v>
      </c>
      <c r="F88" s="75" t="s">
        <v>425</v>
      </c>
      <c r="G88" s="30" t="s">
        <v>172</v>
      </c>
      <c r="H88" s="21" t="s">
        <v>173</v>
      </c>
      <c r="I88" s="21" t="s">
        <v>174</v>
      </c>
      <c r="J88" s="21" t="s">
        <v>178</v>
      </c>
      <c r="K88" s="38" t="s">
        <v>188</v>
      </c>
      <c r="L88" s="38" t="s">
        <v>189</v>
      </c>
      <c r="M88" s="151">
        <v>300000</v>
      </c>
      <c r="N88" s="47" t="s">
        <v>195</v>
      </c>
      <c r="O88" s="49" t="s">
        <v>199</v>
      </c>
      <c r="P88" s="32" t="s">
        <v>207</v>
      </c>
      <c r="Q88" s="32" t="s">
        <v>212</v>
      </c>
      <c r="R88" s="32">
        <v>73</v>
      </c>
      <c r="S88" s="32" t="s">
        <v>211</v>
      </c>
      <c r="T88" s="32" t="s">
        <v>375</v>
      </c>
      <c r="U88" s="32" t="s">
        <v>212</v>
      </c>
      <c r="V88" s="32" t="s">
        <v>212</v>
      </c>
      <c r="W88" s="100">
        <f t="shared" si="105"/>
        <v>300000</v>
      </c>
      <c r="X88" s="100">
        <f t="shared" si="109"/>
        <v>354000</v>
      </c>
      <c r="Y88" s="100">
        <f t="shared" si="110"/>
        <v>300000</v>
      </c>
      <c r="Z88" s="100">
        <f t="shared" si="111"/>
        <v>354000</v>
      </c>
      <c r="AA88" s="54" t="s">
        <v>212</v>
      </c>
      <c r="AB88" s="54" t="s">
        <v>212</v>
      </c>
      <c r="AC88" s="54">
        <v>1</v>
      </c>
      <c r="AD88" s="52" t="s">
        <v>857</v>
      </c>
      <c r="AE88" s="31" t="s">
        <v>214</v>
      </c>
      <c r="AF88" s="45" t="s">
        <v>228</v>
      </c>
      <c r="AG88" s="31" t="s">
        <v>216</v>
      </c>
      <c r="AH88" s="54" t="s">
        <v>212</v>
      </c>
      <c r="AI88" s="45" t="s">
        <v>873</v>
      </c>
      <c r="AJ88" s="54" t="s">
        <v>212</v>
      </c>
      <c r="AK88" s="53"/>
      <c r="AL88" s="45">
        <v>31704705958</v>
      </c>
      <c r="AM88" s="98">
        <f t="shared" si="112"/>
        <v>300000</v>
      </c>
      <c r="AN88" s="98">
        <f>AM88</f>
        <v>300000</v>
      </c>
      <c r="AO88" s="98">
        <f t="shared" si="118"/>
        <v>300000</v>
      </c>
      <c r="AP88" s="98">
        <f>AN88</f>
        <v>300000</v>
      </c>
      <c r="AQ88" s="97" t="s">
        <v>557</v>
      </c>
      <c r="AR88" s="95">
        <v>1</v>
      </c>
      <c r="AS88" s="95">
        <v>0</v>
      </c>
      <c r="AT88" s="95">
        <v>0</v>
      </c>
      <c r="AU88" s="96"/>
      <c r="AV88" s="96" t="s">
        <v>501</v>
      </c>
      <c r="AW88" s="45" t="s">
        <v>559</v>
      </c>
      <c r="AX88" s="96">
        <f t="shared" si="113"/>
        <v>300000</v>
      </c>
      <c r="AY88" s="96">
        <f t="shared" si="114"/>
        <v>300000</v>
      </c>
      <c r="AZ88" s="96" t="s">
        <v>560</v>
      </c>
      <c r="BA88" s="95">
        <v>0</v>
      </c>
      <c r="BB88" s="96">
        <f t="shared" si="115"/>
        <v>300000</v>
      </c>
      <c r="BC88" s="96">
        <f t="shared" si="116"/>
        <v>300000</v>
      </c>
      <c r="BD88" s="96">
        <v>300000</v>
      </c>
      <c r="BE88" s="96">
        <f t="shared" si="117"/>
        <v>300000</v>
      </c>
      <c r="BF88" s="96"/>
      <c r="BG88" s="96"/>
      <c r="BH88" s="96"/>
      <c r="BI88" s="96"/>
      <c r="BJ88" s="96" t="s">
        <v>211</v>
      </c>
      <c r="BK88" s="45" t="s">
        <v>508</v>
      </c>
      <c r="BL88" s="53"/>
    </row>
    <row r="89" spans="1:64" ht="61.5" customHeight="1" x14ac:dyDescent="0.25">
      <c r="A89" s="146" t="s">
        <v>769</v>
      </c>
      <c r="B89" s="146" t="s">
        <v>838</v>
      </c>
      <c r="C89" s="54">
        <v>212</v>
      </c>
      <c r="D89" s="25" t="s">
        <v>432</v>
      </c>
      <c r="E89" s="80" t="s">
        <v>433</v>
      </c>
      <c r="F89" s="75" t="s">
        <v>434</v>
      </c>
      <c r="G89" s="30" t="s">
        <v>172</v>
      </c>
      <c r="H89" s="21" t="s">
        <v>173</v>
      </c>
      <c r="I89" s="21" t="s">
        <v>174</v>
      </c>
      <c r="J89" s="21" t="s">
        <v>178</v>
      </c>
      <c r="K89" s="38" t="s">
        <v>426</v>
      </c>
      <c r="L89" s="38" t="s">
        <v>192</v>
      </c>
      <c r="M89" s="151">
        <v>420000</v>
      </c>
      <c r="N89" s="45" t="s">
        <v>356</v>
      </c>
      <c r="O89" s="47" t="s">
        <v>405</v>
      </c>
      <c r="P89" s="32" t="s">
        <v>207</v>
      </c>
      <c r="Q89" s="32" t="s">
        <v>212</v>
      </c>
      <c r="R89" s="32">
        <v>74</v>
      </c>
      <c r="S89" s="32" t="s">
        <v>211</v>
      </c>
      <c r="T89" s="32" t="s">
        <v>351</v>
      </c>
      <c r="U89" s="32" t="s">
        <v>212</v>
      </c>
      <c r="V89" s="32" t="s">
        <v>212</v>
      </c>
      <c r="W89" s="100">
        <f t="shared" si="105"/>
        <v>420000</v>
      </c>
      <c r="X89" s="100">
        <f t="shared" ref="X89:X90" si="119">W89*1.18</f>
        <v>495600</v>
      </c>
      <c r="Y89" s="100">
        <f t="shared" ref="Y89:Y90" si="120">W89</f>
        <v>420000</v>
      </c>
      <c r="Z89" s="100">
        <f t="shared" ref="Z89:Z90" si="121">X89</f>
        <v>495600</v>
      </c>
      <c r="AA89" s="54" t="s">
        <v>212</v>
      </c>
      <c r="AB89" s="54" t="s">
        <v>212</v>
      </c>
      <c r="AC89" s="54">
        <v>1</v>
      </c>
      <c r="AD89" s="52" t="s">
        <v>857</v>
      </c>
      <c r="AE89" s="31" t="s">
        <v>214</v>
      </c>
      <c r="AF89" s="45" t="s">
        <v>228</v>
      </c>
      <c r="AG89" s="31" t="s">
        <v>216</v>
      </c>
      <c r="AH89" s="54" t="s">
        <v>212</v>
      </c>
      <c r="AI89" s="45" t="s">
        <v>873</v>
      </c>
      <c r="AJ89" s="54" t="s">
        <v>212</v>
      </c>
      <c r="AK89" s="53"/>
      <c r="AL89" s="45">
        <v>31704839679</v>
      </c>
      <c r="AM89" s="98">
        <f>M89</f>
        <v>420000</v>
      </c>
      <c r="AN89" s="98">
        <f>AM89*1.18</f>
        <v>495600</v>
      </c>
      <c r="AO89" s="98">
        <f>AM89</f>
        <v>420000</v>
      </c>
      <c r="AP89" s="98">
        <f>AN89</f>
        <v>495600</v>
      </c>
      <c r="AQ89" s="97">
        <v>42794</v>
      </c>
      <c r="AR89" s="96">
        <v>1</v>
      </c>
      <c r="AS89" s="96">
        <v>0</v>
      </c>
      <c r="AT89" s="96">
        <v>0</v>
      </c>
      <c r="AU89" s="96"/>
      <c r="AV89" s="96" t="s">
        <v>501</v>
      </c>
      <c r="AW89" s="45" t="s">
        <v>628</v>
      </c>
      <c r="AX89" s="96">
        <v>495600</v>
      </c>
      <c r="AY89" s="96">
        <v>420000</v>
      </c>
      <c r="AZ89" s="96" t="s">
        <v>505</v>
      </c>
      <c r="BA89" s="96">
        <v>0</v>
      </c>
      <c r="BB89" s="96">
        <f>AY89</f>
        <v>420000</v>
      </c>
      <c r="BC89" s="96">
        <v>420000</v>
      </c>
      <c r="BD89" s="96">
        <v>495600</v>
      </c>
      <c r="BE89" s="96">
        <f t="shared" si="117"/>
        <v>495600</v>
      </c>
      <c r="BF89" s="96"/>
      <c r="BG89" s="96"/>
      <c r="BH89" s="96"/>
      <c r="BI89" s="96"/>
      <c r="BJ89" s="96" t="s">
        <v>211</v>
      </c>
      <c r="BK89" s="45" t="s">
        <v>477</v>
      </c>
      <c r="BL89" s="53"/>
    </row>
    <row r="90" spans="1:64" ht="78.75" customHeight="1" x14ac:dyDescent="0.25">
      <c r="A90" s="146" t="s">
        <v>769</v>
      </c>
      <c r="B90" s="146"/>
      <c r="C90" s="54">
        <v>213</v>
      </c>
      <c r="D90" s="25" t="s">
        <v>439</v>
      </c>
      <c r="E90" s="80" t="s">
        <v>439</v>
      </c>
      <c r="F90" s="75" t="s">
        <v>436</v>
      </c>
      <c r="G90" s="30" t="s">
        <v>172</v>
      </c>
      <c r="H90" s="21"/>
      <c r="I90" s="21" t="s">
        <v>174</v>
      </c>
      <c r="J90" s="21" t="s">
        <v>178</v>
      </c>
      <c r="K90" s="38" t="s">
        <v>426</v>
      </c>
      <c r="L90" s="38" t="s">
        <v>192</v>
      </c>
      <c r="M90" s="151">
        <v>420000</v>
      </c>
      <c r="N90" s="47" t="s">
        <v>195</v>
      </c>
      <c r="O90" s="49" t="s">
        <v>199</v>
      </c>
      <c r="P90" s="32" t="s">
        <v>207</v>
      </c>
      <c r="Q90" s="32" t="s">
        <v>212</v>
      </c>
      <c r="R90" s="32">
        <v>75</v>
      </c>
      <c r="S90" s="32" t="s">
        <v>211</v>
      </c>
      <c r="T90" s="32" t="s">
        <v>375</v>
      </c>
      <c r="U90" s="32" t="s">
        <v>212</v>
      </c>
      <c r="V90" s="32" t="s">
        <v>212</v>
      </c>
      <c r="W90" s="100">
        <f t="shared" si="105"/>
        <v>420000</v>
      </c>
      <c r="X90" s="100">
        <f t="shared" si="119"/>
        <v>495600</v>
      </c>
      <c r="Y90" s="100">
        <f t="shared" si="120"/>
        <v>420000</v>
      </c>
      <c r="Z90" s="100">
        <f t="shared" si="121"/>
        <v>495600</v>
      </c>
      <c r="AA90" s="54" t="s">
        <v>212</v>
      </c>
      <c r="AB90" s="54" t="s">
        <v>212</v>
      </c>
      <c r="AC90" s="54">
        <v>1</v>
      </c>
      <c r="AD90" s="52" t="s">
        <v>857</v>
      </c>
      <c r="AE90" s="31" t="s">
        <v>214</v>
      </c>
      <c r="AF90" s="45" t="s">
        <v>228</v>
      </c>
      <c r="AG90" s="31" t="s">
        <v>216</v>
      </c>
      <c r="AH90" s="54" t="s">
        <v>212</v>
      </c>
      <c r="AI90" s="45" t="s">
        <v>873</v>
      </c>
      <c r="AJ90" s="54" t="s">
        <v>212</v>
      </c>
      <c r="AK90" s="53"/>
      <c r="AL90" s="45">
        <v>31704706103</v>
      </c>
      <c r="AM90" s="98">
        <f t="shared" ref="AM90" si="122">W90</f>
        <v>420000</v>
      </c>
      <c r="AN90" s="98">
        <f>AM90</f>
        <v>420000</v>
      </c>
      <c r="AO90" s="98">
        <f t="shared" ref="AO90" si="123">Y90</f>
        <v>420000</v>
      </c>
      <c r="AP90" s="98">
        <f>AO90</f>
        <v>420000</v>
      </c>
      <c r="AQ90" s="97" t="s">
        <v>557</v>
      </c>
      <c r="AR90" s="95">
        <v>1</v>
      </c>
      <c r="AS90" s="95">
        <v>0</v>
      </c>
      <c r="AT90" s="95">
        <v>0</v>
      </c>
      <c r="AU90" s="96"/>
      <c r="AV90" s="96" t="s">
        <v>501</v>
      </c>
      <c r="AW90" s="45" t="s">
        <v>561</v>
      </c>
      <c r="AX90" s="96">
        <f t="shared" ref="AX90:AX91" si="124">AN90</f>
        <v>420000</v>
      </c>
      <c r="AY90" s="96">
        <f t="shared" ref="AY90:AY91" si="125">AO90</f>
        <v>420000</v>
      </c>
      <c r="AZ90" s="96" t="s">
        <v>562</v>
      </c>
      <c r="BA90" s="95">
        <v>0</v>
      </c>
      <c r="BB90" s="96">
        <f t="shared" ref="BB90:BB91" si="126">AY90</f>
        <v>420000</v>
      </c>
      <c r="BC90" s="96">
        <f t="shared" ref="BC90" si="127">BB90</f>
        <v>420000</v>
      </c>
      <c r="BD90" s="96">
        <v>420000</v>
      </c>
      <c r="BE90" s="96">
        <f t="shared" si="117"/>
        <v>420000</v>
      </c>
      <c r="BF90" s="96"/>
      <c r="BG90" s="96"/>
      <c r="BH90" s="96"/>
      <c r="BI90" s="96"/>
      <c r="BJ90" s="96" t="s">
        <v>211</v>
      </c>
      <c r="BK90" s="45" t="s">
        <v>472</v>
      </c>
      <c r="BL90" s="53"/>
    </row>
    <row r="91" spans="1:64" ht="56.25" customHeight="1" x14ac:dyDescent="0.25">
      <c r="A91" s="146" t="s">
        <v>769</v>
      </c>
      <c r="B91" s="146"/>
      <c r="C91" s="54">
        <v>214</v>
      </c>
      <c r="D91" s="20" t="s">
        <v>235</v>
      </c>
      <c r="E91" s="20" t="s">
        <v>235</v>
      </c>
      <c r="F91" s="27" t="s">
        <v>236</v>
      </c>
      <c r="G91" s="66" t="s">
        <v>172</v>
      </c>
      <c r="H91" s="31" t="s">
        <v>173</v>
      </c>
      <c r="I91" s="31" t="s">
        <v>174</v>
      </c>
      <c r="J91" s="31" t="s">
        <v>237</v>
      </c>
      <c r="K91" s="38" t="s">
        <v>188</v>
      </c>
      <c r="L91" s="38" t="s">
        <v>189</v>
      </c>
      <c r="M91" s="151">
        <v>1320000</v>
      </c>
      <c r="N91" s="47" t="s">
        <v>195</v>
      </c>
      <c r="O91" s="49" t="s">
        <v>199</v>
      </c>
      <c r="P91" s="32" t="s">
        <v>207</v>
      </c>
      <c r="Q91" s="32" t="s">
        <v>212</v>
      </c>
      <c r="R91" s="32">
        <v>76</v>
      </c>
      <c r="S91" s="32" t="s">
        <v>211</v>
      </c>
      <c r="T91" s="32" t="s">
        <v>375</v>
      </c>
      <c r="U91" s="32" t="s">
        <v>212</v>
      </c>
      <c r="V91" s="32" t="s">
        <v>212</v>
      </c>
      <c r="W91" s="100">
        <f t="shared" si="105"/>
        <v>1320000</v>
      </c>
      <c r="X91" s="100">
        <f t="shared" ref="X91" si="128">W91*1.18</f>
        <v>1557600</v>
      </c>
      <c r="Y91" s="100">
        <f t="shared" ref="Y91" si="129">W91</f>
        <v>1320000</v>
      </c>
      <c r="Z91" s="100">
        <f t="shared" ref="Z91" si="130">X91</f>
        <v>1557600</v>
      </c>
      <c r="AA91" s="54" t="s">
        <v>212</v>
      </c>
      <c r="AB91" s="54" t="s">
        <v>212</v>
      </c>
      <c r="AC91" s="54">
        <v>1</v>
      </c>
      <c r="AD91" s="52" t="s">
        <v>857</v>
      </c>
      <c r="AE91" s="31" t="s">
        <v>214</v>
      </c>
      <c r="AF91" s="45" t="s">
        <v>228</v>
      </c>
      <c r="AG91" s="31" t="s">
        <v>242</v>
      </c>
      <c r="AH91" s="54" t="s">
        <v>212</v>
      </c>
      <c r="AI91" s="45" t="s">
        <v>873</v>
      </c>
      <c r="AJ91" s="54" t="s">
        <v>212</v>
      </c>
      <c r="AK91" s="53"/>
      <c r="AL91" s="45">
        <v>31704677186</v>
      </c>
      <c r="AM91" s="98">
        <v>1200000</v>
      </c>
      <c r="AN91" s="98">
        <f>AM91*1.1</f>
        <v>1320000</v>
      </c>
      <c r="AO91" s="98">
        <f>AM91</f>
        <v>1200000</v>
      </c>
      <c r="AP91" s="98">
        <f>AN91</f>
        <v>1320000</v>
      </c>
      <c r="AQ91" s="97" t="s">
        <v>564</v>
      </c>
      <c r="AR91" s="95">
        <v>1</v>
      </c>
      <c r="AS91" s="95">
        <v>0</v>
      </c>
      <c r="AT91" s="95">
        <v>0</v>
      </c>
      <c r="AU91" s="96"/>
      <c r="AV91" s="96" t="s">
        <v>501</v>
      </c>
      <c r="AW91" s="45" t="s">
        <v>563</v>
      </c>
      <c r="AX91" s="96">
        <f t="shared" si="124"/>
        <v>1320000</v>
      </c>
      <c r="AY91" s="96">
        <f t="shared" si="125"/>
        <v>1200000</v>
      </c>
      <c r="AZ91" s="96" t="s">
        <v>473</v>
      </c>
      <c r="BA91" s="95">
        <v>0</v>
      </c>
      <c r="BB91" s="96">
        <f t="shared" si="126"/>
        <v>1200000</v>
      </c>
      <c r="BC91" s="96">
        <f>BB91</f>
        <v>1200000</v>
      </c>
      <c r="BD91" s="96">
        <v>1320000</v>
      </c>
      <c r="BE91" s="96">
        <f t="shared" si="117"/>
        <v>1320000</v>
      </c>
      <c r="BF91" s="96"/>
      <c r="BG91" s="96"/>
      <c r="BH91" s="96"/>
      <c r="BI91" s="96"/>
      <c r="BJ91" s="96" t="s">
        <v>212</v>
      </c>
      <c r="BK91" s="45" t="s">
        <v>473</v>
      </c>
      <c r="BL91" s="53"/>
    </row>
    <row r="92" spans="1:64" ht="72.75" customHeight="1" x14ac:dyDescent="0.25">
      <c r="A92" s="146" t="s">
        <v>770</v>
      </c>
      <c r="B92" s="146"/>
      <c r="C92" s="54">
        <v>215</v>
      </c>
      <c r="D92" s="20" t="s">
        <v>245</v>
      </c>
      <c r="E92" s="20" t="s">
        <v>246</v>
      </c>
      <c r="F92" s="27" t="s">
        <v>247</v>
      </c>
      <c r="G92" s="81" t="s">
        <v>172</v>
      </c>
      <c r="H92" s="31">
        <v>796</v>
      </c>
      <c r="I92" s="31" t="s">
        <v>183</v>
      </c>
      <c r="J92" s="37">
        <v>1</v>
      </c>
      <c r="K92" s="38" t="s">
        <v>188</v>
      </c>
      <c r="L92" s="38" t="s">
        <v>189</v>
      </c>
      <c r="M92" s="151">
        <v>448920</v>
      </c>
      <c r="N92" s="24" t="s">
        <v>199</v>
      </c>
      <c r="O92" s="45" t="s">
        <v>732</v>
      </c>
      <c r="P92" s="32" t="s">
        <v>207</v>
      </c>
      <c r="Q92" s="32" t="s">
        <v>212</v>
      </c>
      <c r="R92" s="32">
        <v>77</v>
      </c>
      <c r="S92" s="32" t="s">
        <v>211</v>
      </c>
      <c r="T92" s="32" t="s">
        <v>593</v>
      </c>
      <c r="U92" s="32" t="s">
        <v>1034</v>
      </c>
      <c r="V92" s="32" t="s">
        <v>212</v>
      </c>
      <c r="W92" s="100">
        <f t="shared" si="105"/>
        <v>448920</v>
      </c>
      <c r="X92" s="100">
        <f>W92</f>
        <v>448920</v>
      </c>
      <c r="Y92" s="100" t="s">
        <v>934</v>
      </c>
      <c r="Z92" s="100" t="s">
        <v>934</v>
      </c>
      <c r="AA92" s="54" t="s">
        <v>212</v>
      </c>
      <c r="AB92" s="54" t="s">
        <v>212</v>
      </c>
      <c r="AC92" s="54">
        <v>1</v>
      </c>
      <c r="AD92" s="52" t="s">
        <v>857</v>
      </c>
      <c r="AE92" s="72" t="s">
        <v>214</v>
      </c>
      <c r="AF92" s="45" t="s">
        <v>507</v>
      </c>
      <c r="AG92" s="31" t="s">
        <v>216</v>
      </c>
      <c r="AH92" s="54" t="s">
        <v>212</v>
      </c>
      <c r="AI92" s="45" t="s">
        <v>873</v>
      </c>
      <c r="AJ92" s="54" t="s">
        <v>212</v>
      </c>
      <c r="AK92" s="53"/>
      <c r="AL92" s="45"/>
      <c r="AM92" s="98"/>
      <c r="AN92" s="98"/>
      <c r="AO92" s="98"/>
      <c r="AP92" s="98"/>
      <c r="AQ92" s="97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 t="s">
        <v>211</v>
      </c>
      <c r="BK92" s="45" t="s">
        <v>451</v>
      </c>
      <c r="BL92" s="53"/>
    </row>
    <row r="93" spans="1:64" ht="41.25" customHeight="1" x14ac:dyDescent="0.25">
      <c r="A93" s="146" t="s">
        <v>770</v>
      </c>
      <c r="B93" s="146"/>
      <c r="C93" s="54">
        <v>216</v>
      </c>
      <c r="D93" s="20" t="s">
        <v>245</v>
      </c>
      <c r="E93" s="20" t="s">
        <v>246</v>
      </c>
      <c r="F93" s="27" t="s">
        <v>249</v>
      </c>
      <c r="G93" s="30" t="s">
        <v>172</v>
      </c>
      <c r="H93" s="72" t="s">
        <v>173</v>
      </c>
      <c r="I93" s="31" t="s">
        <v>185</v>
      </c>
      <c r="J93" s="37" t="s">
        <v>178</v>
      </c>
      <c r="K93" s="38" t="s">
        <v>188</v>
      </c>
      <c r="L93" s="38" t="s">
        <v>189</v>
      </c>
      <c r="M93" s="151">
        <v>311000</v>
      </c>
      <c r="N93" s="24" t="s">
        <v>199</v>
      </c>
      <c r="O93" s="45" t="s">
        <v>732</v>
      </c>
      <c r="P93" s="32" t="s">
        <v>207</v>
      </c>
      <c r="Q93" s="32" t="s">
        <v>212</v>
      </c>
      <c r="R93" s="32">
        <v>78</v>
      </c>
      <c r="S93" s="32" t="s">
        <v>211</v>
      </c>
      <c r="T93" s="32" t="s">
        <v>593</v>
      </c>
      <c r="U93" s="32" t="s">
        <v>212</v>
      </c>
      <c r="V93" s="32" t="s">
        <v>212</v>
      </c>
      <c r="W93" s="100">
        <f t="shared" si="105"/>
        <v>311000</v>
      </c>
      <c r="X93" s="100">
        <f t="shared" ref="X93" si="131">W93*1.18</f>
        <v>366980</v>
      </c>
      <c r="Y93" s="100" t="s">
        <v>934</v>
      </c>
      <c r="Z93" s="100" t="s">
        <v>934</v>
      </c>
      <c r="AA93" s="54" t="s">
        <v>212</v>
      </c>
      <c r="AB93" s="54" t="s">
        <v>212</v>
      </c>
      <c r="AC93" s="54">
        <v>1</v>
      </c>
      <c r="AD93" s="52" t="s">
        <v>857</v>
      </c>
      <c r="AE93" s="72" t="s">
        <v>214</v>
      </c>
      <c r="AF93" s="45" t="s">
        <v>507</v>
      </c>
      <c r="AG93" s="31" t="s">
        <v>216</v>
      </c>
      <c r="AH93" s="54" t="s">
        <v>212</v>
      </c>
      <c r="AI93" s="45" t="s">
        <v>873</v>
      </c>
      <c r="AJ93" s="54" t="s">
        <v>212</v>
      </c>
      <c r="AK93" s="53"/>
      <c r="AL93" s="45"/>
      <c r="AM93" s="98"/>
      <c r="AN93" s="98"/>
      <c r="AO93" s="98"/>
      <c r="AP93" s="98"/>
      <c r="AQ93" s="97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 t="s">
        <v>211</v>
      </c>
      <c r="BK93" s="45" t="s">
        <v>451</v>
      </c>
      <c r="BL93" s="53"/>
    </row>
    <row r="94" spans="1:64" ht="30.75" customHeight="1" x14ac:dyDescent="0.25">
      <c r="A94" s="146" t="s">
        <v>782</v>
      </c>
      <c r="B94" s="146"/>
      <c r="C94" s="54">
        <v>217</v>
      </c>
      <c r="D94" s="20" t="s">
        <v>440</v>
      </c>
      <c r="E94" s="20" t="s">
        <v>440</v>
      </c>
      <c r="F94" s="27" t="s">
        <v>441</v>
      </c>
      <c r="G94" s="30" t="s">
        <v>172</v>
      </c>
      <c r="H94" s="31" t="s">
        <v>328</v>
      </c>
      <c r="I94" s="31" t="s">
        <v>330</v>
      </c>
      <c r="J94" s="37">
        <v>100</v>
      </c>
      <c r="K94" s="38" t="s">
        <v>188</v>
      </c>
      <c r="L94" s="38" t="s">
        <v>189</v>
      </c>
      <c r="M94" s="151">
        <v>420000</v>
      </c>
      <c r="N94" s="47" t="s">
        <v>195</v>
      </c>
      <c r="O94" s="49" t="s">
        <v>199</v>
      </c>
      <c r="P94" s="32" t="s">
        <v>207</v>
      </c>
      <c r="Q94" s="32" t="s">
        <v>212</v>
      </c>
      <c r="R94" s="32">
        <v>79</v>
      </c>
      <c r="S94" s="32" t="s">
        <v>211</v>
      </c>
      <c r="T94" s="32" t="s">
        <v>375</v>
      </c>
      <c r="U94" s="32" t="s">
        <v>213</v>
      </c>
      <c r="V94" s="32" t="s">
        <v>212</v>
      </c>
      <c r="W94" s="100">
        <f t="shared" si="105"/>
        <v>420000</v>
      </c>
      <c r="X94" s="100">
        <f t="shared" ref="X94:X95" si="132">W94*1.18</f>
        <v>495600</v>
      </c>
      <c r="Y94" s="100">
        <f t="shared" ref="Y94:Y95" si="133">W94</f>
        <v>420000</v>
      </c>
      <c r="Z94" s="100">
        <f t="shared" ref="Z94:Z95" si="134">X94</f>
        <v>495600</v>
      </c>
      <c r="AA94" s="54" t="s">
        <v>212</v>
      </c>
      <c r="AB94" s="54" t="s">
        <v>212</v>
      </c>
      <c r="AC94" s="54">
        <v>2</v>
      </c>
      <c r="AD94" s="52" t="s">
        <v>857</v>
      </c>
      <c r="AE94" s="72" t="s">
        <v>214</v>
      </c>
      <c r="AF94" s="45" t="s">
        <v>228</v>
      </c>
      <c r="AG94" s="31" t="s">
        <v>216</v>
      </c>
      <c r="AH94" s="54" t="s">
        <v>212</v>
      </c>
      <c r="AI94" s="45" t="s">
        <v>873</v>
      </c>
      <c r="AJ94" s="54" t="s">
        <v>212</v>
      </c>
      <c r="AK94" s="53"/>
      <c r="AL94" s="45">
        <v>31704658576</v>
      </c>
      <c r="AM94" s="98">
        <f t="shared" ref="AM94:AM98" si="135">W94</f>
        <v>420000</v>
      </c>
      <c r="AN94" s="98">
        <f t="shared" ref="AN94:AN97" si="136">X94</f>
        <v>495600</v>
      </c>
      <c r="AO94" s="98">
        <f t="shared" ref="AO94:AO98" si="137">Y94</f>
        <v>420000</v>
      </c>
      <c r="AP94" s="98">
        <f t="shared" ref="AP94:AP97" si="138">Z94</f>
        <v>495600</v>
      </c>
      <c r="AQ94" s="97" t="s">
        <v>544</v>
      </c>
      <c r="AR94" s="95">
        <v>1</v>
      </c>
      <c r="AS94" s="95">
        <v>0</v>
      </c>
      <c r="AT94" s="95">
        <v>0</v>
      </c>
      <c r="AU94" s="96"/>
      <c r="AV94" s="96" t="s">
        <v>501</v>
      </c>
      <c r="AW94" s="45" t="s">
        <v>568</v>
      </c>
      <c r="AX94" s="96">
        <f t="shared" ref="AX94:AX98" si="139">AN94</f>
        <v>495600</v>
      </c>
      <c r="AY94" s="96">
        <f t="shared" ref="AY94:AY98" si="140">AO94</f>
        <v>420000</v>
      </c>
      <c r="AZ94" s="96" t="s">
        <v>569</v>
      </c>
      <c r="BA94" s="95">
        <v>0</v>
      </c>
      <c r="BB94" s="96">
        <f t="shared" ref="BB94:BB98" si="141">AY94</f>
        <v>420000</v>
      </c>
      <c r="BC94" s="96">
        <f t="shared" ref="BC94:BC98" si="142">BB94</f>
        <v>420000</v>
      </c>
      <c r="BD94" s="96">
        <v>495600</v>
      </c>
      <c r="BE94" s="96">
        <f t="shared" ref="BE94:BE104" si="143">BD94</f>
        <v>495600</v>
      </c>
      <c r="BF94" s="96"/>
      <c r="BG94" s="96"/>
      <c r="BH94" s="96"/>
      <c r="BI94" s="96"/>
      <c r="BJ94" s="96" t="s">
        <v>211</v>
      </c>
      <c r="BK94" s="45" t="s">
        <v>450</v>
      </c>
      <c r="BL94" s="53"/>
    </row>
    <row r="95" spans="1:64" ht="36" customHeight="1" x14ac:dyDescent="0.25">
      <c r="A95" s="146" t="s">
        <v>782</v>
      </c>
      <c r="B95" s="146"/>
      <c r="C95" s="54">
        <v>218</v>
      </c>
      <c r="D95" s="20" t="s">
        <v>442</v>
      </c>
      <c r="E95" s="20" t="s">
        <v>442</v>
      </c>
      <c r="F95" s="27" t="s">
        <v>443</v>
      </c>
      <c r="G95" s="30" t="s">
        <v>172</v>
      </c>
      <c r="H95" s="31" t="s">
        <v>328</v>
      </c>
      <c r="I95" s="31" t="s">
        <v>330</v>
      </c>
      <c r="J95" s="37">
        <v>32.200000000000003</v>
      </c>
      <c r="K95" s="38" t="s">
        <v>188</v>
      </c>
      <c r="L95" s="38" t="s">
        <v>189</v>
      </c>
      <c r="M95" s="151">
        <v>700000</v>
      </c>
      <c r="N95" s="47" t="s">
        <v>195</v>
      </c>
      <c r="O95" s="49" t="s">
        <v>199</v>
      </c>
      <c r="P95" s="32" t="s">
        <v>207</v>
      </c>
      <c r="Q95" s="32" t="s">
        <v>212</v>
      </c>
      <c r="R95" s="32">
        <v>80</v>
      </c>
      <c r="S95" s="32" t="s">
        <v>211</v>
      </c>
      <c r="T95" s="32" t="s">
        <v>375</v>
      </c>
      <c r="U95" s="32" t="s">
        <v>213</v>
      </c>
      <c r="V95" s="32" t="s">
        <v>212</v>
      </c>
      <c r="W95" s="100">
        <f t="shared" si="105"/>
        <v>700000</v>
      </c>
      <c r="X95" s="100">
        <f t="shared" si="132"/>
        <v>826000</v>
      </c>
      <c r="Y95" s="100">
        <f t="shared" si="133"/>
        <v>700000</v>
      </c>
      <c r="Z95" s="100">
        <f t="shared" si="134"/>
        <v>826000</v>
      </c>
      <c r="AA95" s="54" t="s">
        <v>212</v>
      </c>
      <c r="AB95" s="54" t="s">
        <v>212</v>
      </c>
      <c r="AC95" s="54">
        <v>2</v>
      </c>
      <c r="AD95" s="52" t="s">
        <v>857</v>
      </c>
      <c r="AE95" s="72" t="s">
        <v>215</v>
      </c>
      <c r="AF95" s="45" t="s">
        <v>228</v>
      </c>
      <c r="AG95" s="31" t="s">
        <v>218</v>
      </c>
      <c r="AH95" s="54" t="s">
        <v>212</v>
      </c>
      <c r="AI95" s="45" t="s">
        <v>873</v>
      </c>
      <c r="AJ95" s="54" t="s">
        <v>212</v>
      </c>
      <c r="AK95" s="53"/>
      <c r="AL95" s="45">
        <v>31704678100</v>
      </c>
      <c r="AM95" s="98">
        <f t="shared" si="135"/>
        <v>700000</v>
      </c>
      <c r="AN95" s="98">
        <f>AM95</f>
        <v>700000</v>
      </c>
      <c r="AO95" s="98">
        <f t="shared" si="137"/>
        <v>700000</v>
      </c>
      <c r="AP95" s="98">
        <f>AO95</f>
        <v>700000</v>
      </c>
      <c r="AQ95" s="97" t="s">
        <v>566</v>
      </c>
      <c r="AR95" s="95">
        <v>1</v>
      </c>
      <c r="AS95" s="95">
        <v>0</v>
      </c>
      <c r="AT95" s="95">
        <v>0</v>
      </c>
      <c r="AU95" s="96"/>
      <c r="AV95" s="96" t="s">
        <v>501</v>
      </c>
      <c r="AW95" s="45" t="s">
        <v>565</v>
      </c>
      <c r="AX95" s="96">
        <f t="shared" si="139"/>
        <v>700000</v>
      </c>
      <c r="AY95" s="96">
        <f t="shared" si="140"/>
        <v>700000</v>
      </c>
      <c r="AZ95" s="96" t="s">
        <v>567</v>
      </c>
      <c r="BA95" s="95">
        <v>0</v>
      </c>
      <c r="BB95" s="96">
        <f t="shared" si="141"/>
        <v>700000</v>
      </c>
      <c r="BC95" s="96">
        <f t="shared" si="142"/>
        <v>700000</v>
      </c>
      <c r="BD95" s="96">
        <v>700000</v>
      </c>
      <c r="BE95" s="96">
        <f t="shared" si="143"/>
        <v>700000</v>
      </c>
      <c r="BF95" s="96"/>
      <c r="BG95" s="96"/>
      <c r="BH95" s="96"/>
      <c r="BI95" s="96"/>
      <c r="BJ95" s="96" t="s">
        <v>211</v>
      </c>
      <c r="BK95" s="45" t="s">
        <v>449</v>
      </c>
      <c r="BL95" s="53"/>
    </row>
    <row r="96" spans="1:64" ht="36.75" customHeight="1" x14ac:dyDescent="0.25">
      <c r="A96" s="146" t="s">
        <v>782</v>
      </c>
      <c r="B96" s="146"/>
      <c r="C96" s="54">
        <v>219</v>
      </c>
      <c r="D96" s="20" t="s">
        <v>444</v>
      </c>
      <c r="E96" s="84" t="s">
        <v>445</v>
      </c>
      <c r="F96" s="27" t="s">
        <v>446</v>
      </c>
      <c r="G96" s="30" t="s">
        <v>172</v>
      </c>
      <c r="H96" s="31" t="s">
        <v>329</v>
      </c>
      <c r="I96" s="31" t="s">
        <v>447</v>
      </c>
      <c r="J96" s="37">
        <v>250</v>
      </c>
      <c r="K96" s="38" t="s">
        <v>188</v>
      </c>
      <c r="L96" s="38" t="s">
        <v>189</v>
      </c>
      <c r="M96" s="151">
        <v>2200000</v>
      </c>
      <c r="N96" s="47" t="s">
        <v>195</v>
      </c>
      <c r="O96" s="49" t="s">
        <v>199</v>
      </c>
      <c r="P96" s="32" t="s">
        <v>207</v>
      </c>
      <c r="Q96" s="32" t="s">
        <v>212</v>
      </c>
      <c r="R96" s="32">
        <v>81</v>
      </c>
      <c r="S96" s="32" t="s">
        <v>211</v>
      </c>
      <c r="T96" s="32" t="s">
        <v>375</v>
      </c>
      <c r="U96" s="32" t="s">
        <v>213</v>
      </c>
      <c r="V96" s="32" t="s">
        <v>212</v>
      </c>
      <c r="W96" s="100">
        <f t="shared" si="105"/>
        <v>2200000</v>
      </c>
      <c r="X96" s="100">
        <f t="shared" ref="X96" si="144">W96*1.18</f>
        <v>2596000</v>
      </c>
      <c r="Y96" s="100">
        <f t="shared" ref="Y96" si="145">W96</f>
        <v>2200000</v>
      </c>
      <c r="Z96" s="100">
        <f t="shared" ref="Z96" si="146">X96</f>
        <v>2596000</v>
      </c>
      <c r="AA96" s="54" t="s">
        <v>212</v>
      </c>
      <c r="AB96" s="54" t="s">
        <v>212</v>
      </c>
      <c r="AC96" s="54">
        <v>2</v>
      </c>
      <c r="AD96" s="52" t="s">
        <v>857</v>
      </c>
      <c r="AE96" s="31" t="s">
        <v>215</v>
      </c>
      <c r="AF96" s="45" t="s">
        <v>585</v>
      </c>
      <c r="AG96" s="31" t="s">
        <v>218</v>
      </c>
      <c r="AH96" s="54" t="s">
        <v>212</v>
      </c>
      <c r="AI96" s="45" t="s">
        <v>873</v>
      </c>
      <c r="AJ96" s="54" t="s">
        <v>212</v>
      </c>
      <c r="AK96" s="53"/>
      <c r="AL96" s="45">
        <v>31704683587</v>
      </c>
      <c r="AM96" s="98">
        <f t="shared" si="135"/>
        <v>2200000</v>
      </c>
      <c r="AN96" s="98">
        <f t="shared" si="136"/>
        <v>2596000</v>
      </c>
      <c r="AO96" s="98">
        <f t="shared" si="137"/>
        <v>2200000</v>
      </c>
      <c r="AP96" s="98">
        <f t="shared" si="138"/>
        <v>2596000</v>
      </c>
      <c r="AQ96" s="97" t="s">
        <v>571</v>
      </c>
      <c r="AR96" s="95">
        <v>1</v>
      </c>
      <c r="AS96" s="95">
        <v>0</v>
      </c>
      <c r="AT96" s="95">
        <v>0</v>
      </c>
      <c r="AU96" s="96"/>
      <c r="AV96" s="96" t="s">
        <v>501</v>
      </c>
      <c r="AW96" s="96" t="s">
        <v>570</v>
      </c>
      <c r="AX96" s="96">
        <f t="shared" si="139"/>
        <v>2596000</v>
      </c>
      <c r="AY96" s="96">
        <f t="shared" si="140"/>
        <v>2200000</v>
      </c>
      <c r="AZ96" s="96" t="s">
        <v>448</v>
      </c>
      <c r="BA96" s="95">
        <v>0</v>
      </c>
      <c r="BB96" s="96">
        <f t="shared" si="141"/>
        <v>2200000</v>
      </c>
      <c r="BC96" s="96">
        <f t="shared" si="142"/>
        <v>2200000</v>
      </c>
      <c r="BD96" s="96">
        <v>2596000</v>
      </c>
      <c r="BE96" s="96">
        <f t="shared" si="143"/>
        <v>2596000</v>
      </c>
      <c r="BF96" s="96"/>
      <c r="BG96" s="96"/>
      <c r="BH96" s="96"/>
      <c r="BI96" s="96"/>
      <c r="BJ96" s="96" t="s">
        <v>211</v>
      </c>
      <c r="BK96" s="45" t="s">
        <v>695</v>
      </c>
      <c r="BL96" s="53"/>
    </row>
    <row r="97" spans="1:64" ht="40.5" customHeight="1" x14ac:dyDescent="0.25">
      <c r="A97" s="146" t="s">
        <v>782</v>
      </c>
      <c r="B97" s="146"/>
      <c r="C97" s="54">
        <v>220</v>
      </c>
      <c r="D97" s="20" t="s">
        <v>442</v>
      </c>
      <c r="E97" s="84" t="s">
        <v>442</v>
      </c>
      <c r="F97" s="27" t="s">
        <v>452</v>
      </c>
      <c r="G97" s="30" t="s">
        <v>172</v>
      </c>
      <c r="H97" s="31" t="s">
        <v>173</v>
      </c>
      <c r="I97" s="31" t="s">
        <v>180</v>
      </c>
      <c r="J97" s="37">
        <v>15000</v>
      </c>
      <c r="K97" s="38" t="s">
        <v>188</v>
      </c>
      <c r="L97" s="38" t="s">
        <v>189</v>
      </c>
      <c r="M97" s="151">
        <v>420000</v>
      </c>
      <c r="N97" s="47" t="s">
        <v>195</v>
      </c>
      <c r="O97" s="49" t="s">
        <v>199</v>
      </c>
      <c r="P97" s="32" t="s">
        <v>207</v>
      </c>
      <c r="Q97" s="32" t="s">
        <v>212</v>
      </c>
      <c r="R97" s="32">
        <v>82</v>
      </c>
      <c r="S97" s="32" t="s">
        <v>211</v>
      </c>
      <c r="T97" s="32" t="s">
        <v>375</v>
      </c>
      <c r="U97" s="32" t="s">
        <v>213</v>
      </c>
      <c r="V97" s="32" t="s">
        <v>212</v>
      </c>
      <c r="W97" s="100">
        <f t="shared" si="105"/>
        <v>420000</v>
      </c>
      <c r="X97" s="100">
        <f t="shared" ref="X97" si="147">W97*1.18</f>
        <v>495600</v>
      </c>
      <c r="Y97" s="100">
        <f t="shared" ref="Y97" si="148">W97</f>
        <v>420000</v>
      </c>
      <c r="Z97" s="100">
        <f t="shared" ref="Z97" si="149">X97</f>
        <v>495600</v>
      </c>
      <c r="AA97" s="54" t="s">
        <v>212</v>
      </c>
      <c r="AB97" s="54" t="s">
        <v>212</v>
      </c>
      <c r="AC97" s="54">
        <v>2</v>
      </c>
      <c r="AD97" s="52" t="s">
        <v>857</v>
      </c>
      <c r="AE97" s="31" t="s">
        <v>214</v>
      </c>
      <c r="AF97" s="45" t="s">
        <v>228</v>
      </c>
      <c r="AG97" s="31" t="s">
        <v>216</v>
      </c>
      <c r="AH97" s="54" t="s">
        <v>212</v>
      </c>
      <c r="AI97" s="45" t="s">
        <v>873</v>
      </c>
      <c r="AJ97" s="54" t="s">
        <v>212</v>
      </c>
      <c r="AK97" s="53"/>
      <c r="AL97" s="45">
        <v>31704657982</v>
      </c>
      <c r="AM97" s="98">
        <f t="shared" si="135"/>
        <v>420000</v>
      </c>
      <c r="AN97" s="98">
        <f t="shared" si="136"/>
        <v>495600</v>
      </c>
      <c r="AO97" s="98">
        <f t="shared" si="137"/>
        <v>420000</v>
      </c>
      <c r="AP97" s="98">
        <f t="shared" si="138"/>
        <v>495600</v>
      </c>
      <c r="AQ97" s="97" t="s">
        <v>544</v>
      </c>
      <c r="AR97" s="95">
        <v>1</v>
      </c>
      <c r="AS97" s="95">
        <v>0</v>
      </c>
      <c r="AT97" s="95">
        <v>0</v>
      </c>
      <c r="AU97" s="96"/>
      <c r="AV97" s="96" t="s">
        <v>501</v>
      </c>
      <c r="AW97" s="45" t="s">
        <v>572</v>
      </c>
      <c r="AX97" s="96">
        <f t="shared" si="139"/>
        <v>495600</v>
      </c>
      <c r="AY97" s="96">
        <f t="shared" si="140"/>
        <v>420000</v>
      </c>
      <c r="AZ97" s="96" t="s">
        <v>573</v>
      </c>
      <c r="BA97" s="95">
        <v>0</v>
      </c>
      <c r="BB97" s="96">
        <f t="shared" si="141"/>
        <v>420000</v>
      </c>
      <c r="BC97" s="96">
        <f t="shared" si="142"/>
        <v>420000</v>
      </c>
      <c r="BD97" s="96">
        <v>495600</v>
      </c>
      <c r="BE97" s="96">
        <f t="shared" si="143"/>
        <v>495600</v>
      </c>
      <c r="BF97" s="96"/>
      <c r="BG97" s="96"/>
      <c r="BH97" s="96"/>
      <c r="BI97" s="96"/>
      <c r="BJ97" s="96" t="s">
        <v>212</v>
      </c>
      <c r="BK97" s="45" t="s">
        <v>456</v>
      </c>
      <c r="BL97" s="53"/>
    </row>
    <row r="98" spans="1:64" ht="27.75" customHeight="1" x14ac:dyDescent="0.25">
      <c r="A98" s="146" t="s">
        <v>782</v>
      </c>
      <c r="B98" s="146"/>
      <c r="C98" s="54">
        <v>221</v>
      </c>
      <c r="D98" s="20" t="s">
        <v>453</v>
      </c>
      <c r="E98" s="84" t="s">
        <v>454</v>
      </c>
      <c r="F98" s="27" t="s">
        <v>455</v>
      </c>
      <c r="G98" s="30" t="s">
        <v>172</v>
      </c>
      <c r="H98" s="31" t="s">
        <v>173</v>
      </c>
      <c r="I98" s="31" t="s">
        <v>180</v>
      </c>
      <c r="J98" s="37">
        <v>65160</v>
      </c>
      <c r="K98" s="38" t="s">
        <v>188</v>
      </c>
      <c r="L98" s="38" t="s">
        <v>189</v>
      </c>
      <c r="M98" s="151">
        <v>420000</v>
      </c>
      <c r="N98" s="47" t="s">
        <v>195</v>
      </c>
      <c r="O98" s="49" t="s">
        <v>199</v>
      </c>
      <c r="P98" s="32" t="s">
        <v>207</v>
      </c>
      <c r="Q98" s="32" t="s">
        <v>212</v>
      </c>
      <c r="R98" s="32">
        <v>83</v>
      </c>
      <c r="S98" s="32" t="s">
        <v>211</v>
      </c>
      <c r="T98" s="32" t="s">
        <v>375</v>
      </c>
      <c r="U98" s="32" t="s">
        <v>213</v>
      </c>
      <c r="V98" s="32" t="s">
        <v>212</v>
      </c>
      <c r="W98" s="100">
        <f t="shared" si="105"/>
        <v>420000</v>
      </c>
      <c r="X98" s="100">
        <f t="shared" ref="X98" si="150">W98*1.18</f>
        <v>495600</v>
      </c>
      <c r="Y98" s="100">
        <f t="shared" ref="Y98" si="151">W98</f>
        <v>420000</v>
      </c>
      <c r="Z98" s="100">
        <f t="shared" ref="Z98" si="152">X98</f>
        <v>495600</v>
      </c>
      <c r="AA98" s="54" t="s">
        <v>212</v>
      </c>
      <c r="AB98" s="54" t="s">
        <v>212</v>
      </c>
      <c r="AC98" s="54">
        <v>2</v>
      </c>
      <c r="AD98" s="52" t="s">
        <v>857</v>
      </c>
      <c r="AE98" s="31" t="s">
        <v>214</v>
      </c>
      <c r="AF98" s="45" t="s">
        <v>228</v>
      </c>
      <c r="AG98" s="31" t="s">
        <v>216</v>
      </c>
      <c r="AH98" s="54" t="s">
        <v>212</v>
      </c>
      <c r="AI98" s="45" t="s">
        <v>873</v>
      </c>
      <c r="AJ98" s="54" t="s">
        <v>212</v>
      </c>
      <c r="AK98" s="53"/>
      <c r="AL98" s="45">
        <v>31704658673</v>
      </c>
      <c r="AM98" s="98">
        <f t="shared" si="135"/>
        <v>420000</v>
      </c>
      <c r="AN98" s="98">
        <f>AM98</f>
        <v>420000</v>
      </c>
      <c r="AO98" s="98">
        <f t="shared" si="137"/>
        <v>420000</v>
      </c>
      <c r="AP98" s="98">
        <f>AO98</f>
        <v>420000</v>
      </c>
      <c r="AQ98" s="97" t="s">
        <v>544</v>
      </c>
      <c r="AR98" s="95">
        <v>1</v>
      </c>
      <c r="AS98" s="95">
        <v>0</v>
      </c>
      <c r="AT98" s="95">
        <v>0</v>
      </c>
      <c r="AU98" s="96"/>
      <c r="AV98" s="96" t="s">
        <v>501</v>
      </c>
      <c r="AW98" s="45" t="s">
        <v>574</v>
      </c>
      <c r="AX98" s="96">
        <f t="shared" si="139"/>
        <v>420000</v>
      </c>
      <c r="AY98" s="96">
        <f t="shared" si="140"/>
        <v>420000</v>
      </c>
      <c r="AZ98" s="96" t="s">
        <v>578</v>
      </c>
      <c r="BA98" s="95">
        <v>0</v>
      </c>
      <c r="BB98" s="96">
        <f t="shared" si="141"/>
        <v>420000</v>
      </c>
      <c r="BC98" s="96">
        <f t="shared" si="142"/>
        <v>420000</v>
      </c>
      <c r="BD98" s="96">
        <v>420000</v>
      </c>
      <c r="BE98" s="96">
        <f t="shared" si="143"/>
        <v>420000</v>
      </c>
      <c r="BF98" s="96"/>
      <c r="BG98" s="96"/>
      <c r="BH98" s="96"/>
      <c r="BI98" s="96"/>
      <c r="BJ98" s="96" t="s">
        <v>211</v>
      </c>
      <c r="BK98" s="45" t="s">
        <v>457</v>
      </c>
      <c r="BL98" s="53"/>
    </row>
    <row r="99" spans="1:64" ht="56.25" customHeight="1" x14ac:dyDescent="0.25">
      <c r="A99" s="146" t="s">
        <v>773</v>
      </c>
      <c r="B99" s="146" t="s">
        <v>838</v>
      </c>
      <c r="C99" s="54">
        <v>222</v>
      </c>
      <c r="D99" s="68" t="s">
        <v>112</v>
      </c>
      <c r="E99" s="86" t="s">
        <v>113</v>
      </c>
      <c r="F99" s="69" t="s">
        <v>458</v>
      </c>
      <c r="G99" s="79" t="s">
        <v>172</v>
      </c>
      <c r="H99" s="72" t="s">
        <v>173</v>
      </c>
      <c r="I99" s="72" t="s">
        <v>174</v>
      </c>
      <c r="J99" s="87" t="s">
        <v>178</v>
      </c>
      <c r="K99" s="71" t="s">
        <v>188</v>
      </c>
      <c r="L99" s="71" t="s">
        <v>189</v>
      </c>
      <c r="M99" s="151">
        <v>200000</v>
      </c>
      <c r="N99" s="45" t="s">
        <v>356</v>
      </c>
      <c r="O99" s="46" t="s">
        <v>733</v>
      </c>
      <c r="P99" s="83" t="s">
        <v>207</v>
      </c>
      <c r="Q99" s="83" t="s">
        <v>212</v>
      </c>
      <c r="R99" s="32">
        <v>84</v>
      </c>
      <c r="S99" s="83" t="s">
        <v>211</v>
      </c>
      <c r="T99" s="83" t="s">
        <v>357</v>
      </c>
      <c r="U99" s="83" t="s">
        <v>212</v>
      </c>
      <c r="V99" s="83" t="s">
        <v>212</v>
      </c>
      <c r="W99" s="102">
        <f t="shared" si="105"/>
        <v>200000</v>
      </c>
      <c r="X99" s="102">
        <f t="shared" ref="X99" si="153">W99*1.18</f>
        <v>236000</v>
      </c>
      <c r="Y99" s="102">
        <f t="shared" ref="Y99" si="154">W99</f>
        <v>200000</v>
      </c>
      <c r="Z99" s="102">
        <f t="shared" ref="Z99" si="155">X99</f>
        <v>236000</v>
      </c>
      <c r="AA99" s="82" t="s">
        <v>212</v>
      </c>
      <c r="AB99" s="82" t="s">
        <v>212</v>
      </c>
      <c r="AC99" s="82">
        <v>1</v>
      </c>
      <c r="AD99" s="52" t="s">
        <v>857</v>
      </c>
      <c r="AE99" s="72" t="s">
        <v>214</v>
      </c>
      <c r="AF99" s="45" t="s">
        <v>228</v>
      </c>
      <c r="AG99" s="72" t="s">
        <v>216</v>
      </c>
      <c r="AH99" s="82" t="s">
        <v>212</v>
      </c>
      <c r="AI99" s="45" t="s">
        <v>874</v>
      </c>
      <c r="AJ99" s="82" t="s">
        <v>212</v>
      </c>
      <c r="AK99" s="88"/>
      <c r="AL99" s="45">
        <v>31704839317</v>
      </c>
      <c r="AM99" s="98">
        <f>M99</f>
        <v>200000</v>
      </c>
      <c r="AN99" s="98">
        <f>AM99*1.18</f>
        <v>236000</v>
      </c>
      <c r="AO99" s="98">
        <f>AM99</f>
        <v>200000</v>
      </c>
      <c r="AP99" s="98">
        <f>AN99</f>
        <v>236000</v>
      </c>
      <c r="AQ99" s="97">
        <v>42793</v>
      </c>
      <c r="AR99" s="96">
        <v>1</v>
      </c>
      <c r="AS99" s="96">
        <v>0</v>
      </c>
      <c r="AT99" s="96">
        <v>0</v>
      </c>
      <c r="AU99" s="96"/>
      <c r="AV99" s="96" t="s">
        <v>501</v>
      </c>
      <c r="AW99" s="45" t="s">
        <v>629</v>
      </c>
      <c r="AX99" s="96">
        <v>170040</v>
      </c>
      <c r="AY99" s="96">
        <v>144102</v>
      </c>
      <c r="AZ99" s="96" t="s">
        <v>547</v>
      </c>
      <c r="BA99" s="96">
        <v>0</v>
      </c>
      <c r="BB99" s="96">
        <f>AY99</f>
        <v>144102</v>
      </c>
      <c r="BC99" s="96">
        <v>144102</v>
      </c>
      <c r="BD99" s="96">
        <f t="shared" ref="BD99:BD104" si="156">AX99</f>
        <v>170040</v>
      </c>
      <c r="BE99" s="96">
        <f t="shared" si="143"/>
        <v>170040</v>
      </c>
      <c r="BF99" s="96"/>
      <c r="BG99" s="96"/>
      <c r="BH99" s="96"/>
      <c r="BI99" s="96"/>
      <c r="BJ99" s="96" t="s">
        <v>211</v>
      </c>
      <c r="BK99" s="45" t="s">
        <v>459</v>
      </c>
      <c r="BL99" s="53"/>
    </row>
    <row r="100" spans="1:64" ht="36.75" customHeight="1" x14ac:dyDescent="0.25">
      <c r="A100" s="146" t="s">
        <v>782</v>
      </c>
      <c r="B100" s="146"/>
      <c r="C100" s="54">
        <v>223</v>
      </c>
      <c r="D100" s="49" t="s">
        <v>442</v>
      </c>
      <c r="E100" s="89" t="s">
        <v>462</v>
      </c>
      <c r="F100" s="75" t="s">
        <v>461</v>
      </c>
      <c r="G100" s="30" t="s">
        <v>172</v>
      </c>
      <c r="H100" s="35" t="s">
        <v>328</v>
      </c>
      <c r="I100" s="35" t="s">
        <v>330</v>
      </c>
      <c r="J100" s="35" t="s">
        <v>463</v>
      </c>
      <c r="K100" s="41" t="s">
        <v>188</v>
      </c>
      <c r="L100" s="41" t="s">
        <v>327</v>
      </c>
      <c r="M100" s="151">
        <v>400000</v>
      </c>
      <c r="N100" s="47" t="s">
        <v>195</v>
      </c>
      <c r="O100" s="49" t="s">
        <v>199</v>
      </c>
      <c r="P100" s="32" t="s">
        <v>207</v>
      </c>
      <c r="Q100" s="32" t="s">
        <v>212</v>
      </c>
      <c r="R100" s="32">
        <v>85</v>
      </c>
      <c r="S100" s="32" t="s">
        <v>211</v>
      </c>
      <c r="T100" s="32" t="s">
        <v>460</v>
      </c>
      <c r="U100" s="32" t="s">
        <v>213</v>
      </c>
      <c r="V100" s="32" t="s">
        <v>212</v>
      </c>
      <c r="W100" s="100">
        <f t="shared" si="105"/>
        <v>400000</v>
      </c>
      <c r="X100" s="100">
        <f t="shared" ref="X100" si="157">W100*1.18</f>
        <v>472000</v>
      </c>
      <c r="Y100" s="100">
        <f t="shared" ref="Y100" si="158">W100</f>
        <v>400000</v>
      </c>
      <c r="Z100" s="100">
        <f t="shared" ref="Z100" si="159">X100</f>
        <v>472000</v>
      </c>
      <c r="AA100" s="54" t="s">
        <v>212</v>
      </c>
      <c r="AB100" s="54" t="s">
        <v>212</v>
      </c>
      <c r="AC100" s="54">
        <v>2</v>
      </c>
      <c r="AD100" s="52" t="s">
        <v>857</v>
      </c>
      <c r="AE100" s="31" t="s">
        <v>214</v>
      </c>
      <c r="AF100" s="45" t="s">
        <v>228</v>
      </c>
      <c r="AG100" s="31" t="s">
        <v>216</v>
      </c>
      <c r="AH100" s="54" t="s">
        <v>212</v>
      </c>
      <c r="AI100" s="45" t="s">
        <v>873</v>
      </c>
      <c r="AJ100" s="54" t="s">
        <v>212</v>
      </c>
      <c r="AK100" s="53"/>
      <c r="AL100" s="45">
        <v>31704745354</v>
      </c>
      <c r="AM100" s="98">
        <f t="shared" ref="AM100:AM103" si="160">W100</f>
        <v>400000</v>
      </c>
      <c r="AN100" s="98">
        <f t="shared" ref="AN100:AN103" si="161">X100</f>
        <v>472000</v>
      </c>
      <c r="AO100" s="98">
        <f t="shared" ref="AO100:AO103" si="162">Y100</f>
        <v>400000</v>
      </c>
      <c r="AP100" s="98">
        <f t="shared" ref="AP100:AP103" si="163">Z100</f>
        <v>472000</v>
      </c>
      <c r="AQ100" s="97" t="s">
        <v>576</v>
      </c>
      <c r="AR100" s="95">
        <v>1</v>
      </c>
      <c r="AS100" s="95">
        <v>0</v>
      </c>
      <c r="AT100" s="95">
        <v>0</v>
      </c>
      <c r="AU100" s="96"/>
      <c r="AV100" s="96" t="s">
        <v>501</v>
      </c>
      <c r="AW100" s="45" t="s">
        <v>575</v>
      </c>
      <c r="AX100" s="96">
        <f t="shared" ref="AX100:AX103" si="164">AN100</f>
        <v>472000</v>
      </c>
      <c r="AY100" s="96">
        <f t="shared" ref="AY100:AY103" si="165">AO100</f>
        <v>400000</v>
      </c>
      <c r="AZ100" s="96" t="s">
        <v>577</v>
      </c>
      <c r="BA100" s="95">
        <v>0</v>
      </c>
      <c r="BB100" s="96">
        <f t="shared" ref="BB100:BB103" si="166">AY100</f>
        <v>400000</v>
      </c>
      <c r="BC100" s="96">
        <f t="shared" ref="BC100:BC103" si="167">BB100</f>
        <v>400000</v>
      </c>
      <c r="BD100" s="96">
        <v>472000</v>
      </c>
      <c r="BE100" s="96">
        <f t="shared" si="143"/>
        <v>472000</v>
      </c>
      <c r="BF100" s="96"/>
      <c r="BG100" s="96"/>
      <c r="BH100" s="96"/>
      <c r="BI100" s="96"/>
      <c r="BJ100" s="96" t="s">
        <v>212</v>
      </c>
      <c r="BK100" s="45" t="s">
        <v>465</v>
      </c>
      <c r="BL100" s="53"/>
    </row>
    <row r="101" spans="1:64" ht="51" customHeight="1" x14ac:dyDescent="0.25">
      <c r="A101" s="146" t="s">
        <v>772</v>
      </c>
      <c r="B101" s="146"/>
      <c r="C101" s="54">
        <v>225</v>
      </c>
      <c r="D101" s="21" t="s">
        <v>90</v>
      </c>
      <c r="E101" s="21" t="s">
        <v>90</v>
      </c>
      <c r="F101" s="26" t="s">
        <v>157</v>
      </c>
      <c r="G101" s="30" t="s">
        <v>172</v>
      </c>
      <c r="H101" s="31" t="s">
        <v>184</v>
      </c>
      <c r="I101" s="31" t="s">
        <v>227</v>
      </c>
      <c r="J101" s="31" t="s">
        <v>178</v>
      </c>
      <c r="K101" s="38" t="s">
        <v>188</v>
      </c>
      <c r="L101" s="38" t="s">
        <v>189</v>
      </c>
      <c r="M101" s="151">
        <v>2662688</v>
      </c>
      <c r="N101" s="46" t="s">
        <v>195</v>
      </c>
      <c r="O101" s="49" t="s">
        <v>199</v>
      </c>
      <c r="P101" s="32" t="s">
        <v>209</v>
      </c>
      <c r="Q101" s="32" t="s">
        <v>211</v>
      </c>
      <c r="R101" s="32">
        <v>86</v>
      </c>
      <c r="S101" s="32" t="s">
        <v>211</v>
      </c>
      <c r="T101" s="32" t="s">
        <v>375</v>
      </c>
      <c r="U101" s="32" t="s">
        <v>213</v>
      </c>
      <c r="V101" s="32" t="s">
        <v>212</v>
      </c>
      <c r="W101" s="100">
        <f t="shared" si="105"/>
        <v>2662688</v>
      </c>
      <c r="X101" s="100">
        <f t="shared" ref="X101" si="168">W101*1.18</f>
        <v>3141971.84</v>
      </c>
      <c r="Y101" s="100">
        <f t="shared" ref="Y101" si="169">W101</f>
        <v>2662688</v>
      </c>
      <c r="Z101" s="100">
        <f t="shared" ref="Z101" si="170">X101</f>
        <v>3141971.84</v>
      </c>
      <c r="AA101" s="54" t="s">
        <v>212</v>
      </c>
      <c r="AB101" s="54" t="s">
        <v>212</v>
      </c>
      <c r="AC101" s="54">
        <v>1</v>
      </c>
      <c r="AD101" s="52" t="s">
        <v>857</v>
      </c>
      <c r="AE101" s="31" t="s">
        <v>215</v>
      </c>
      <c r="AF101" s="45" t="s">
        <v>228</v>
      </c>
      <c r="AG101" s="31"/>
      <c r="AH101" s="54" t="s">
        <v>212</v>
      </c>
      <c r="AI101" s="45" t="s">
        <v>873</v>
      </c>
      <c r="AJ101" s="54" t="s">
        <v>212</v>
      </c>
      <c r="AK101" s="53"/>
      <c r="AL101" s="45" t="s">
        <v>582</v>
      </c>
      <c r="AM101" s="98">
        <f>W101</f>
        <v>2662688</v>
      </c>
      <c r="AN101" s="98">
        <f>X101</f>
        <v>3141971.84</v>
      </c>
      <c r="AO101" s="98">
        <f>AM101</f>
        <v>2662688</v>
      </c>
      <c r="AP101" s="98">
        <f>AN101</f>
        <v>3141971.84</v>
      </c>
      <c r="AQ101" s="97">
        <v>42773</v>
      </c>
      <c r="AR101" s="96">
        <v>1</v>
      </c>
      <c r="AS101" s="96">
        <v>0</v>
      </c>
      <c r="AT101" s="96">
        <v>0</v>
      </c>
      <c r="AU101" s="96" t="s">
        <v>631</v>
      </c>
      <c r="AV101" s="96" t="s">
        <v>502</v>
      </c>
      <c r="AW101" s="45" t="s">
        <v>673</v>
      </c>
      <c r="AX101" s="96">
        <v>3125661.6</v>
      </c>
      <c r="AY101" s="96">
        <v>2649120</v>
      </c>
      <c r="AZ101" s="96" t="s">
        <v>672</v>
      </c>
      <c r="BA101" s="96">
        <v>0</v>
      </c>
      <c r="BB101" s="96">
        <f t="shared" si="166"/>
        <v>2649120</v>
      </c>
      <c r="BC101" s="96">
        <f t="shared" ref="BC101:BC102" si="171">AY101</f>
        <v>2649120</v>
      </c>
      <c r="BD101" s="96">
        <f t="shared" si="156"/>
        <v>3125661.6</v>
      </c>
      <c r="BE101" s="96">
        <f t="shared" si="143"/>
        <v>3125661.6</v>
      </c>
      <c r="BF101" s="96"/>
      <c r="BG101" s="96"/>
      <c r="BH101" s="96"/>
      <c r="BI101" s="96"/>
      <c r="BJ101" s="96"/>
      <c r="BK101" s="45"/>
      <c r="BL101" s="53"/>
    </row>
    <row r="102" spans="1:64" ht="72.75" customHeight="1" x14ac:dyDescent="0.25">
      <c r="A102" s="146" t="s">
        <v>772</v>
      </c>
      <c r="B102" s="146"/>
      <c r="C102" s="54">
        <v>226</v>
      </c>
      <c r="D102" s="20" t="s">
        <v>127</v>
      </c>
      <c r="E102" s="20" t="s">
        <v>244</v>
      </c>
      <c r="F102" s="27" t="s">
        <v>370</v>
      </c>
      <c r="G102" s="30" t="s">
        <v>172</v>
      </c>
      <c r="H102" s="31" t="s">
        <v>184</v>
      </c>
      <c r="I102" s="31" t="s">
        <v>185</v>
      </c>
      <c r="J102" s="37" t="s">
        <v>178</v>
      </c>
      <c r="K102" s="38" t="s">
        <v>188</v>
      </c>
      <c r="L102" s="38" t="s">
        <v>189</v>
      </c>
      <c r="M102" s="151">
        <v>2348000</v>
      </c>
      <c r="N102" s="46" t="s">
        <v>195</v>
      </c>
      <c r="O102" s="49" t="s">
        <v>199</v>
      </c>
      <c r="P102" s="32" t="s">
        <v>209</v>
      </c>
      <c r="Q102" s="32" t="s">
        <v>211</v>
      </c>
      <c r="R102" s="32">
        <v>87</v>
      </c>
      <c r="S102" s="32" t="s">
        <v>211</v>
      </c>
      <c r="T102" s="32" t="s">
        <v>375</v>
      </c>
      <c r="U102" s="32" t="s">
        <v>1034</v>
      </c>
      <c r="V102" s="32" t="s">
        <v>212</v>
      </c>
      <c r="W102" s="100">
        <f t="shared" si="105"/>
        <v>2348000</v>
      </c>
      <c r="X102" s="100">
        <f t="shared" ref="X102:X103" si="172">W102*1.18</f>
        <v>2770640</v>
      </c>
      <c r="Y102" s="100">
        <f t="shared" ref="Y102:Y103" si="173">W102</f>
        <v>2348000</v>
      </c>
      <c r="Z102" s="100">
        <f t="shared" ref="Z102:Z103" si="174">X102</f>
        <v>2770640</v>
      </c>
      <c r="AA102" s="54" t="s">
        <v>212</v>
      </c>
      <c r="AB102" s="54" t="s">
        <v>212</v>
      </c>
      <c r="AC102" s="54">
        <v>1</v>
      </c>
      <c r="AD102" s="52" t="s">
        <v>857</v>
      </c>
      <c r="AE102" s="31" t="s">
        <v>215</v>
      </c>
      <c r="AF102" s="45" t="s">
        <v>228</v>
      </c>
      <c r="AG102" s="31"/>
      <c r="AH102" s="54" t="s">
        <v>212</v>
      </c>
      <c r="AI102" s="45" t="s">
        <v>873</v>
      </c>
      <c r="AJ102" s="54" t="s">
        <v>212</v>
      </c>
      <c r="AK102" s="53"/>
      <c r="AL102" s="45" t="s">
        <v>583</v>
      </c>
      <c r="AM102" s="98">
        <v>2660100</v>
      </c>
      <c r="AN102" s="98">
        <f>AM102*1.18</f>
        <v>3138918</v>
      </c>
      <c r="AO102" s="98">
        <f>AM102</f>
        <v>2660100</v>
      </c>
      <c r="AP102" s="98">
        <f>AN102</f>
        <v>3138918</v>
      </c>
      <c r="AQ102" s="97">
        <v>42773</v>
      </c>
      <c r="AR102" s="96">
        <v>2</v>
      </c>
      <c r="AS102" s="96">
        <v>1</v>
      </c>
      <c r="AT102" s="96">
        <v>0</v>
      </c>
      <c r="AU102" s="96" t="s">
        <v>630</v>
      </c>
      <c r="AV102" s="96" t="s">
        <v>502</v>
      </c>
      <c r="AW102" s="45" t="s">
        <v>675</v>
      </c>
      <c r="AX102" s="96">
        <v>1511810</v>
      </c>
      <c r="AY102" s="96">
        <v>1511810</v>
      </c>
      <c r="AZ102" s="96" t="s">
        <v>674</v>
      </c>
      <c r="BA102" s="96">
        <v>0</v>
      </c>
      <c r="BB102" s="96">
        <f t="shared" si="166"/>
        <v>1511810</v>
      </c>
      <c r="BC102" s="96">
        <f t="shared" si="171"/>
        <v>1511810</v>
      </c>
      <c r="BD102" s="96">
        <f t="shared" si="156"/>
        <v>1511810</v>
      </c>
      <c r="BE102" s="96">
        <f t="shared" si="143"/>
        <v>1511810</v>
      </c>
      <c r="BF102" s="96"/>
      <c r="BG102" s="96"/>
      <c r="BH102" s="96"/>
      <c r="BI102" s="96"/>
      <c r="BJ102" s="96"/>
      <c r="BK102" s="45"/>
      <c r="BL102" s="53"/>
    </row>
    <row r="103" spans="1:64" ht="56.25" customHeight="1" x14ac:dyDescent="0.25">
      <c r="A103" s="146" t="s">
        <v>772</v>
      </c>
      <c r="B103" s="146"/>
      <c r="C103" s="54">
        <v>227</v>
      </c>
      <c r="D103" s="49" t="s">
        <v>470</v>
      </c>
      <c r="E103" s="89" t="s">
        <v>469</v>
      </c>
      <c r="F103" s="75" t="s">
        <v>467</v>
      </c>
      <c r="G103" s="30" t="s">
        <v>172</v>
      </c>
      <c r="H103" s="31" t="s">
        <v>184</v>
      </c>
      <c r="I103" s="31" t="s">
        <v>185</v>
      </c>
      <c r="J103" s="37" t="s">
        <v>178</v>
      </c>
      <c r="K103" s="38" t="s">
        <v>188</v>
      </c>
      <c r="L103" s="38" t="s">
        <v>189</v>
      </c>
      <c r="M103" s="151">
        <v>400000</v>
      </c>
      <c r="N103" s="46" t="s">
        <v>195</v>
      </c>
      <c r="O103" s="49" t="s">
        <v>199</v>
      </c>
      <c r="P103" s="32" t="s">
        <v>207</v>
      </c>
      <c r="Q103" s="32" t="s">
        <v>212</v>
      </c>
      <c r="R103" s="32">
        <v>88</v>
      </c>
      <c r="S103" s="32" t="s">
        <v>211</v>
      </c>
      <c r="T103" s="32" t="s">
        <v>375</v>
      </c>
      <c r="U103" s="32" t="s">
        <v>212</v>
      </c>
      <c r="V103" s="32" t="s">
        <v>212</v>
      </c>
      <c r="W103" s="100">
        <f t="shared" si="105"/>
        <v>400000</v>
      </c>
      <c r="X103" s="100">
        <f t="shared" si="172"/>
        <v>472000</v>
      </c>
      <c r="Y103" s="100">
        <f t="shared" si="173"/>
        <v>400000</v>
      </c>
      <c r="Z103" s="100">
        <f t="shared" si="174"/>
        <v>472000</v>
      </c>
      <c r="AA103" s="54" t="s">
        <v>212</v>
      </c>
      <c r="AB103" s="54" t="s">
        <v>212</v>
      </c>
      <c r="AC103" s="54">
        <v>1</v>
      </c>
      <c r="AD103" s="52" t="s">
        <v>857</v>
      </c>
      <c r="AE103" s="31" t="s">
        <v>214</v>
      </c>
      <c r="AF103" s="45" t="s">
        <v>228</v>
      </c>
      <c r="AG103" s="31" t="s">
        <v>216</v>
      </c>
      <c r="AH103" s="54" t="s">
        <v>212</v>
      </c>
      <c r="AI103" s="45" t="s">
        <v>873</v>
      </c>
      <c r="AJ103" s="54" t="s">
        <v>212</v>
      </c>
      <c r="AK103" s="53"/>
      <c r="AL103" s="45">
        <v>31704705296</v>
      </c>
      <c r="AM103" s="98">
        <f t="shared" si="160"/>
        <v>400000</v>
      </c>
      <c r="AN103" s="98">
        <f t="shared" si="161"/>
        <v>472000</v>
      </c>
      <c r="AO103" s="98">
        <f t="shared" si="162"/>
        <v>400000</v>
      </c>
      <c r="AP103" s="98">
        <f t="shared" si="163"/>
        <v>472000</v>
      </c>
      <c r="AQ103" s="97" t="s">
        <v>580</v>
      </c>
      <c r="AR103" s="95">
        <v>1</v>
      </c>
      <c r="AS103" s="95">
        <v>0</v>
      </c>
      <c r="AT103" s="95">
        <v>0</v>
      </c>
      <c r="AU103" s="96"/>
      <c r="AV103" s="96" t="s">
        <v>501</v>
      </c>
      <c r="AW103" s="45" t="s">
        <v>579</v>
      </c>
      <c r="AX103" s="96">
        <f t="shared" si="164"/>
        <v>472000</v>
      </c>
      <c r="AY103" s="96">
        <f t="shared" si="165"/>
        <v>400000</v>
      </c>
      <c r="AZ103" s="96" t="s">
        <v>581</v>
      </c>
      <c r="BA103" s="95">
        <v>0</v>
      </c>
      <c r="BB103" s="96">
        <f t="shared" si="166"/>
        <v>400000</v>
      </c>
      <c r="BC103" s="96">
        <f t="shared" si="167"/>
        <v>400000</v>
      </c>
      <c r="BD103" s="96">
        <v>472000</v>
      </c>
      <c r="BE103" s="96">
        <f t="shared" si="143"/>
        <v>472000</v>
      </c>
      <c r="BF103" s="96"/>
      <c r="BG103" s="96"/>
      <c r="BH103" s="96"/>
      <c r="BI103" s="96"/>
      <c r="BJ103" s="96" t="s">
        <v>212</v>
      </c>
      <c r="BK103" s="45" t="s">
        <v>468</v>
      </c>
      <c r="BL103" s="53"/>
    </row>
    <row r="104" spans="1:64" ht="39.75" customHeight="1" x14ac:dyDescent="0.25">
      <c r="A104" s="146" t="s">
        <v>781</v>
      </c>
      <c r="B104" s="146"/>
      <c r="C104" s="54">
        <v>236</v>
      </c>
      <c r="D104" s="20" t="s">
        <v>322</v>
      </c>
      <c r="E104" s="20" t="s">
        <v>322</v>
      </c>
      <c r="F104" s="27" t="s">
        <v>323</v>
      </c>
      <c r="G104" s="30" t="s">
        <v>172</v>
      </c>
      <c r="H104" s="31" t="s">
        <v>173</v>
      </c>
      <c r="I104" s="31" t="s">
        <v>174</v>
      </c>
      <c r="J104" s="31" t="s">
        <v>178</v>
      </c>
      <c r="K104" s="38" t="s">
        <v>188</v>
      </c>
      <c r="L104" s="38" t="s">
        <v>189</v>
      </c>
      <c r="M104" s="151">
        <v>499000</v>
      </c>
      <c r="N104" s="20" t="s">
        <v>204</v>
      </c>
      <c r="O104" s="45" t="s">
        <v>510</v>
      </c>
      <c r="P104" s="32" t="s">
        <v>207</v>
      </c>
      <c r="Q104" s="32" t="s">
        <v>212</v>
      </c>
      <c r="R104" s="32">
        <v>89</v>
      </c>
      <c r="S104" s="32" t="s">
        <v>211</v>
      </c>
      <c r="T104" s="32" t="s">
        <v>512</v>
      </c>
      <c r="U104" s="32" t="s">
        <v>212</v>
      </c>
      <c r="V104" s="32" t="s">
        <v>212</v>
      </c>
      <c r="W104" s="100">
        <f t="shared" si="105"/>
        <v>499000</v>
      </c>
      <c r="X104" s="100">
        <v>499000</v>
      </c>
      <c r="Y104" s="100">
        <f>W104</f>
        <v>499000</v>
      </c>
      <c r="Z104" s="100">
        <f>X104</f>
        <v>499000</v>
      </c>
      <c r="AA104" s="54" t="s">
        <v>212</v>
      </c>
      <c r="AB104" s="54" t="s">
        <v>212</v>
      </c>
      <c r="AC104" s="54">
        <v>1</v>
      </c>
      <c r="AD104" s="52" t="s">
        <v>857</v>
      </c>
      <c r="AE104" s="31" t="s">
        <v>214</v>
      </c>
      <c r="AF104" s="45" t="s">
        <v>228</v>
      </c>
      <c r="AG104" s="31" t="s">
        <v>216</v>
      </c>
      <c r="AH104" s="91" t="s">
        <v>212</v>
      </c>
      <c r="AI104" s="45" t="s">
        <v>873</v>
      </c>
      <c r="AJ104" s="54" t="s">
        <v>212</v>
      </c>
      <c r="AK104" s="53"/>
      <c r="AL104" s="45" t="s">
        <v>1050</v>
      </c>
      <c r="AM104" s="98">
        <f>Y104</f>
        <v>499000</v>
      </c>
      <c r="AN104" s="98">
        <f>AM104</f>
        <v>499000</v>
      </c>
      <c r="AO104" s="98">
        <f>AN104</f>
        <v>499000</v>
      </c>
      <c r="AP104" s="98">
        <f>AO104</f>
        <v>499000</v>
      </c>
      <c r="AQ104" s="97">
        <v>43007</v>
      </c>
      <c r="AR104" s="96">
        <v>1</v>
      </c>
      <c r="AS104" s="96">
        <v>0</v>
      </c>
      <c r="AT104" s="96">
        <v>0</v>
      </c>
      <c r="AU104" s="96"/>
      <c r="AV104" s="96" t="s">
        <v>501</v>
      </c>
      <c r="AW104" s="96" t="s">
        <v>1051</v>
      </c>
      <c r="AX104" s="96">
        <f>AP104</f>
        <v>499000</v>
      </c>
      <c r="AY104" s="96">
        <f>AP104</f>
        <v>499000</v>
      </c>
      <c r="AZ104" s="96" t="s">
        <v>1052</v>
      </c>
      <c r="BA104" s="96">
        <v>0</v>
      </c>
      <c r="BB104" s="96">
        <f t="shared" ref="BB104:BB109" si="175">AY104</f>
        <v>499000</v>
      </c>
      <c r="BC104" s="96">
        <f t="shared" ref="BC104:BC109" si="176">AY104</f>
        <v>499000</v>
      </c>
      <c r="BD104" s="96">
        <f t="shared" si="156"/>
        <v>499000</v>
      </c>
      <c r="BE104" s="96">
        <f t="shared" si="143"/>
        <v>499000</v>
      </c>
      <c r="BF104" s="96"/>
      <c r="BG104" s="96"/>
      <c r="BH104" s="96"/>
      <c r="BI104" s="96"/>
      <c r="BJ104" s="96" t="s">
        <v>212</v>
      </c>
      <c r="BK104" s="133" t="s">
        <v>872</v>
      </c>
      <c r="BL104" s="53"/>
    </row>
    <row r="105" spans="1:64" ht="27" customHeight="1" x14ac:dyDescent="0.25">
      <c r="A105" s="146" t="s">
        <v>772</v>
      </c>
      <c r="B105" s="146"/>
      <c r="C105" s="54">
        <v>237</v>
      </c>
      <c r="D105" s="20" t="s">
        <v>91</v>
      </c>
      <c r="E105" s="20" t="s">
        <v>91</v>
      </c>
      <c r="F105" s="69" t="s">
        <v>243</v>
      </c>
      <c r="G105" s="70" t="s">
        <v>172</v>
      </c>
      <c r="H105" s="31" t="s">
        <v>173</v>
      </c>
      <c r="I105" s="20" t="s">
        <v>174</v>
      </c>
      <c r="J105" s="87">
        <v>37500</v>
      </c>
      <c r="K105" s="71" t="s">
        <v>188</v>
      </c>
      <c r="L105" s="71" t="s">
        <v>189</v>
      </c>
      <c r="M105" s="151">
        <v>950000</v>
      </c>
      <c r="N105" s="45" t="s">
        <v>356</v>
      </c>
      <c r="O105" s="49" t="s">
        <v>199</v>
      </c>
      <c r="P105" s="83" t="s">
        <v>209</v>
      </c>
      <c r="Q105" s="92" t="s">
        <v>211</v>
      </c>
      <c r="R105" s="83">
        <v>90</v>
      </c>
      <c r="S105" s="83" t="s">
        <v>211</v>
      </c>
      <c r="T105" s="83" t="s">
        <v>509</v>
      </c>
      <c r="U105" s="92" t="s">
        <v>213</v>
      </c>
      <c r="V105" s="83" t="s">
        <v>212</v>
      </c>
      <c r="W105" s="102">
        <f t="shared" si="105"/>
        <v>950000</v>
      </c>
      <c r="X105" s="102">
        <f t="shared" ref="X105" si="177">W105*1.18</f>
        <v>1121000</v>
      </c>
      <c r="Y105" s="102">
        <f t="shared" ref="Y105" si="178">W105</f>
        <v>950000</v>
      </c>
      <c r="Z105" s="102">
        <f t="shared" ref="Z105" si="179">X105</f>
        <v>1121000</v>
      </c>
      <c r="AA105" s="82" t="s">
        <v>212</v>
      </c>
      <c r="AB105" s="82" t="s">
        <v>212</v>
      </c>
      <c r="AC105" s="82">
        <v>1</v>
      </c>
      <c r="AD105" s="52" t="s">
        <v>857</v>
      </c>
      <c r="AE105" s="72" t="s">
        <v>215</v>
      </c>
      <c r="AF105" s="45" t="s">
        <v>228</v>
      </c>
      <c r="AG105" s="93"/>
      <c r="AH105" s="72" t="s">
        <v>212</v>
      </c>
      <c r="AI105" s="45" t="s">
        <v>873</v>
      </c>
      <c r="AJ105" s="82" t="s">
        <v>212</v>
      </c>
      <c r="AK105" s="88"/>
      <c r="AL105" s="45" t="s">
        <v>632</v>
      </c>
      <c r="AM105" s="98">
        <v>942195</v>
      </c>
      <c r="AN105" s="98">
        <f>AM105*1.18</f>
        <v>1111790.0999999999</v>
      </c>
      <c r="AO105" s="98">
        <f t="shared" ref="AO105:AO107" si="180">AM105</f>
        <v>942195</v>
      </c>
      <c r="AP105" s="98">
        <f t="shared" ref="AP105:AP107" si="181">AN105</f>
        <v>1111790.0999999999</v>
      </c>
      <c r="AQ105" s="97">
        <v>42818</v>
      </c>
      <c r="AR105" s="96">
        <v>4</v>
      </c>
      <c r="AS105" s="96">
        <v>1</v>
      </c>
      <c r="AT105" s="96">
        <v>0</v>
      </c>
      <c r="AU105" s="95" t="s">
        <v>677</v>
      </c>
      <c r="AV105" s="96" t="s">
        <v>501</v>
      </c>
      <c r="AW105" s="45" t="s">
        <v>726</v>
      </c>
      <c r="AX105" s="96">
        <v>764232.9</v>
      </c>
      <c r="AY105" s="96">
        <v>647655</v>
      </c>
      <c r="AZ105" s="96" t="s">
        <v>676</v>
      </c>
      <c r="BA105" s="96">
        <v>0</v>
      </c>
      <c r="BB105" s="96">
        <f t="shared" si="175"/>
        <v>647655</v>
      </c>
      <c r="BC105" s="96">
        <f t="shared" si="176"/>
        <v>647655</v>
      </c>
      <c r="BD105" s="96">
        <f t="shared" ref="BD105:BD111" si="182">AX105</f>
        <v>764232.9</v>
      </c>
      <c r="BE105" s="96">
        <f t="shared" ref="BE105:BE111" si="183">BD105</f>
        <v>764232.9</v>
      </c>
      <c r="BF105" s="96"/>
      <c r="BG105" s="96"/>
      <c r="BH105" s="96"/>
      <c r="BI105" s="96"/>
      <c r="BJ105" s="96"/>
      <c r="BK105" s="134"/>
      <c r="BL105" s="53"/>
    </row>
    <row r="106" spans="1:64" ht="84.75" customHeight="1" x14ac:dyDescent="0.25">
      <c r="A106" s="146" t="s">
        <v>775</v>
      </c>
      <c r="B106" s="146"/>
      <c r="C106" s="54">
        <v>238</v>
      </c>
      <c r="D106" s="20" t="s">
        <v>519</v>
      </c>
      <c r="E106" s="20" t="s">
        <v>520</v>
      </c>
      <c r="F106" s="27" t="s">
        <v>514</v>
      </c>
      <c r="G106" s="30" t="s">
        <v>172</v>
      </c>
      <c r="H106" s="31" t="s">
        <v>173</v>
      </c>
      <c r="I106" s="31" t="s">
        <v>174</v>
      </c>
      <c r="J106" s="31" t="s">
        <v>178</v>
      </c>
      <c r="K106" s="38" t="s">
        <v>188</v>
      </c>
      <c r="L106" s="38" t="s">
        <v>189</v>
      </c>
      <c r="M106" s="151">
        <v>200000</v>
      </c>
      <c r="N106" s="45" t="s">
        <v>356</v>
      </c>
      <c r="O106" s="49" t="s">
        <v>199</v>
      </c>
      <c r="P106" s="32" t="s">
        <v>207</v>
      </c>
      <c r="Q106" s="32" t="s">
        <v>212</v>
      </c>
      <c r="R106" s="31" t="s">
        <v>515</v>
      </c>
      <c r="S106" s="32" t="s">
        <v>211</v>
      </c>
      <c r="T106" s="32" t="s">
        <v>516</v>
      </c>
      <c r="U106" s="32" t="s">
        <v>212</v>
      </c>
      <c r="V106" s="32" t="s">
        <v>212</v>
      </c>
      <c r="W106" s="100">
        <f t="shared" si="105"/>
        <v>200000</v>
      </c>
      <c r="X106" s="100">
        <f t="shared" ref="X106" si="184">W106*1.18</f>
        <v>236000</v>
      </c>
      <c r="Y106" s="100">
        <f t="shared" ref="Y106" si="185">W106</f>
        <v>200000</v>
      </c>
      <c r="Z106" s="100">
        <f t="shared" ref="Z106" si="186">X106</f>
        <v>236000</v>
      </c>
      <c r="AA106" s="54" t="s">
        <v>212</v>
      </c>
      <c r="AB106" s="54" t="s">
        <v>212</v>
      </c>
      <c r="AC106" s="54">
        <v>1</v>
      </c>
      <c r="AD106" s="52" t="s">
        <v>857</v>
      </c>
      <c r="AE106" s="31" t="s">
        <v>214</v>
      </c>
      <c r="AF106" s="45" t="s">
        <v>228</v>
      </c>
      <c r="AG106" s="31" t="s">
        <v>216</v>
      </c>
      <c r="AH106" s="31" t="s">
        <v>212</v>
      </c>
      <c r="AI106" s="45" t="s">
        <v>873</v>
      </c>
      <c r="AJ106" s="54" t="s">
        <v>212</v>
      </c>
      <c r="AK106" s="53"/>
      <c r="AL106" s="45">
        <v>31704781000</v>
      </c>
      <c r="AM106" s="98">
        <f>M106</f>
        <v>200000</v>
      </c>
      <c r="AN106" s="98">
        <f t="shared" ref="AN106:AN107" si="187">AM106*1.18</f>
        <v>236000</v>
      </c>
      <c r="AO106" s="98">
        <f t="shared" si="180"/>
        <v>200000</v>
      </c>
      <c r="AP106" s="98">
        <f t="shared" si="181"/>
        <v>236000</v>
      </c>
      <c r="AQ106" s="97">
        <v>42793</v>
      </c>
      <c r="AR106" s="96">
        <v>1</v>
      </c>
      <c r="AS106" s="96">
        <v>0</v>
      </c>
      <c r="AT106" s="96">
        <v>0</v>
      </c>
      <c r="AU106" s="96"/>
      <c r="AV106" s="96" t="s">
        <v>501</v>
      </c>
      <c r="AW106" s="45" t="s">
        <v>633</v>
      </c>
      <c r="AX106" s="96">
        <f>AY106</f>
        <v>200000</v>
      </c>
      <c r="AY106" s="96">
        <f>AO106</f>
        <v>200000</v>
      </c>
      <c r="AZ106" s="96" t="s">
        <v>634</v>
      </c>
      <c r="BA106" s="96">
        <v>0</v>
      </c>
      <c r="BB106" s="96">
        <f t="shared" si="175"/>
        <v>200000</v>
      </c>
      <c r="BC106" s="96">
        <f t="shared" si="176"/>
        <v>200000</v>
      </c>
      <c r="BD106" s="96">
        <f t="shared" si="182"/>
        <v>200000</v>
      </c>
      <c r="BE106" s="96">
        <f t="shared" si="183"/>
        <v>200000</v>
      </c>
      <c r="BF106" s="96"/>
      <c r="BG106" s="96"/>
      <c r="BH106" s="96"/>
      <c r="BI106" s="96"/>
      <c r="BJ106" s="96" t="s">
        <v>211</v>
      </c>
      <c r="BK106" s="133" t="s">
        <v>517</v>
      </c>
      <c r="BL106" s="53"/>
    </row>
    <row r="107" spans="1:64" ht="39" customHeight="1" x14ac:dyDescent="0.25">
      <c r="A107" s="146" t="s">
        <v>775</v>
      </c>
      <c r="B107" s="146" t="s">
        <v>838</v>
      </c>
      <c r="C107" s="54">
        <v>239</v>
      </c>
      <c r="D107" s="20" t="s">
        <v>252</v>
      </c>
      <c r="E107" s="20" t="s">
        <v>252</v>
      </c>
      <c r="F107" s="27" t="s">
        <v>521</v>
      </c>
      <c r="G107" s="30" t="s">
        <v>479</v>
      </c>
      <c r="H107" s="31" t="s">
        <v>173</v>
      </c>
      <c r="I107" s="31" t="s">
        <v>174</v>
      </c>
      <c r="J107" s="31">
        <v>1</v>
      </c>
      <c r="K107" s="38" t="s">
        <v>480</v>
      </c>
      <c r="L107" s="38" t="s">
        <v>189</v>
      </c>
      <c r="M107" s="151">
        <v>261015</v>
      </c>
      <c r="N107" s="45" t="s">
        <v>356</v>
      </c>
      <c r="O107" s="48" t="s">
        <v>198</v>
      </c>
      <c r="P107" s="32" t="s">
        <v>207</v>
      </c>
      <c r="Q107" s="32" t="s">
        <v>212</v>
      </c>
      <c r="R107" s="31" t="s">
        <v>522</v>
      </c>
      <c r="S107" s="32" t="s">
        <v>211</v>
      </c>
      <c r="T107" s="32" t="s">
        <v>523</v>
      </c>
      <c r="U107" s="92" t="s">
        <v>213</v>
      </c>
      <c r="V107" s="32" t="s">
        <v>212</v>
      </c>
      <c r="W107" s="100">
        <f t="shared" ref="W107:W121" si="188">M107</f>
        <v>261015</v>
      </c>
      <c r="X107" s="100">
        <f t="shared" ref="X107" si="189">W107*1.18</f>
        <v>307997.7</v>
      </c>
      <c r="Y107" s="100">
        <f t="shared" ref="Y107" si="190">W107</f>
        <v>261015</v>
      </c>
      <c r="Z107" s="100">
        <f t="shared" ref="Z107" si="191">X107</f>
        <v>307997.7</v>
      </c>
      <c r="AA107" s="54" t="s">
        <v>212</v>
      </c>
      <c r="AB107" s="54" t="s">
        <v>212</v>
      </c>
      <c r="AC107" s="54">
        <v>1</v>
      </c>
      <c r="AD107" s="52" t="s">
        <v>857</v>
      </c>
      <c r="AE107" s="31" t="s">
        <v>214</v>
      </c>
      <c r="AF107" s="45" t="s">
        <v>228</v>
      </c>
      <c r="AG107" s="31" t="s">
        <v>216</v>
      </c>
      <c r="AH107" s="31" t="s">
        <v>212</v>
      </c>
      <c r="AI107" s="45" t="s">
        <v>873</v>
      </c>
      <c r="AJ107" s="54" t="s">
        <v>212</v>
      </c>
      <c r="AK107" s="53"/>
      <c r="AL107" s="45">
        <v>31704830083</v>
      </c>
      <c r="AM107" s="98">
        <f>M107</f>
        <v>261015</v>
      </c>
      <c r="AN107" s="98">
        <f t="shared" si="187"/>
        <v>307997.7</v>
      </c>
      <c r="AO107" s="98">
        <f t="shared" si="180"/>
        <v>261015</v>
      </c>
      <c r="AP107" s="98">
        <f t="shared" si="181"/>
        <v>307997.7</v>
      </c>
      <c r="AQ107" s="97">
        <v>42787</v>
      </c>
      <c r="AR107" s="96">
        <v>1</v>
      </c>
      <c r="AS107" s="96">
        <v>0</v>
      </c>
      <c r="AT107" s="96">
        <v>0</v>
      </c>
      <c r="AU107" s="96"/>
      <c r="AV107" s="96" t="s">
        <v>501</v>
      </c>
      <c r="AW107" s="45" t="s">
        <v>637</v>
      </c>
      <c r="AX107" s="96">
        <f>AY107</f>
        <v>261015</v>
      </c>
      <c r="AY107" s="96">
        <f>AO107</f>
        <v>261015</v>
      </c>
      <c r="AZ107" s="96" t="s">
        <v>636</v>
      </c>
      <c r="BA107" s="96">
        <v>0</v>
      </c>
      <c r="BB107" s="96">
        <f t="shared" si="175"/>
        <v>261015</v>
      </c>
      <c r="BC107" s="96">
        <f t="shared" si="176"/>
        <v>261015</v>
      </c>
      <c r="BD107" s="96">
        <f t="shared" si="182"/>
        <v>261015</v>
      </c>
      <c r="BE107" s="96">
        <f t="shared" si="183"/>
        <v>261015</v>
      </c>
      <c r="BF107" s="96"/>
      <c r="BG107" s="96"/>
      <c r="BH107" s="96"/>
      <c r="BI107" s="96"/>
      <c r="BJ107" s="96" t="s">
        <v>211</v>
      </c>
      <c r="BK107" s="133" t="s">
        <v>635</v>
      </c>
      <c r="BL107" s="53"/>
    </row>
    <row r="108" spans="1:64" ht="70.5" customHeight="1" x14ac:dyDescent="0.25">
      <c r="A108" s="146" t="s">
        <v>776</v>
      </c>
      <c r="B108" s="146"/>
      <c r="C108" s="54">
        <v>240</v>
      </c>
      <c r="D108" s="20" t="s">
        <v>524</v>
      </c>
      <c r="E108" s="20" t="s">
        <v>525</v>
      </c>
      <c r="F108" s="27" t="s">
        <v>592</v>
      </c>
      <c r="G108" s="30" t="s">
        <v>479</v>
      </c>
      <c r="H108" s="72" t="s">
        <v>184</v>
      </c>
      <c r="I108" s="72" t="s">
        <v>185</v>
      </c>
      <c r="J108" s="87" t="s">
        <v>178</v>
      </c>
      <c r="K108" s="38" t="s">
        <v>480</v>
      </c>
      <c r="L108" s="38" t="s">
        <v>189</v>
      </c>
      <c r="M108" s="151">
        <v>150000</v>
      </c>
      <c r="N108" s="46" t="s">
        <v>354</v>
      </c>
      <c r="O108" s="49" t="s">
        <v>199</v>
      </c>
      <c r="P108" s="32" t="s">
        <v>207</v>
      </c>
      <c r="Q108" s="32" t="s">
        <v>212</v>
      </c>
      <c r="R108" s="31" t="s">
        <v>526</v>
      </c>
      <c r="S108" s="32" t="s">
        <v>211</v>
      </c>
      <c r="T108" s="32" t="s">
        <v>527</v>
      </c>
      <c r="U108" s="32" t="s">
        <v>212</v>
      </c>
      <c r="V108" s="32" t="s">
        <v>212</v>
      </c>
      <c r="W108" s="100">
        <f t="shared" si="188"/>
        <v>150000</v>
      </c>
      <c r="X108" s="100">
        <f t="shared" ref="X108" si="192">W108*1.18</f>
        <v>177000</v>
      </c>
      <c r="Y108" s="100">
        <f t="shared" ref="Y108" si="193">W108</f>
        <v>150000</v>
      </c>
      <c r="Z108" s="100">
        <f t="shared" ref="Z108" si="194">X108</f>
        <v>177000</v>
      </c>
      <c r="AA108" s="32" t="s">
        <v>212</v>
      </c>
      <c r="AB108" s="32" t="s">
        <v>212</v>
      </c>
      <c r="AC108" s="54">
        <v>1</v>
      </c>
      <c r="AD108" s="52" t="s">
        <v>857</v>
      </c>
      <c r="AE108" s="31" t="s">
        <v>214</v>
      </c>
      <c r="AF108" s="45" t="s">
        <v>228</v>
      </c>
      <c r="AG108" s="31" t="s">
        <v>216</v>
      </c>
      <c r="AH108" s="31" t="s">
        <v>212</v>
      </c>
      <c r="AI108" s="45" t="s">
        <v>873</v>
      </c>
      <c r="AJ108" s="54" t="s">
        <v>212</v>
      </c>
      <c r="AK108" s="53"/>
      <c r="AL108" s="45">
        <v>31704963783</v>
      </c>
      <c r="AM108" s="98">
        <f>M108</f>
        <v>150000</v>
      </c>
      <c r="AN108" s="98">
        <f>AM108*1.18</f>
        <v>177000</v>
      </c>
      <c r="AO108" s="98">
        <f t="shared" ref="AO108:AP110" si="195">AM108</f>
        <v>150000</v>
      </c>
      <c r="AP108" s="98">
        <f t="shared" si="195"/>
        <v>177000</v>
      </c>
      <c r="AQ108" s="97" t="s">
        <v>680</v>
      </c>
      <c r="AR108" s="95">
        <v>1</v>
      </c>
      <c r="AS108" s="95">
        <v>0</v>
      </c>
      <c r="AT108" s="95">
        <v>0</v>
      </c>
      <c r="AU108" s="45"/>
      <c r="AV108" s="45" t="s">
        <v>501</v>
      </c>
      <c r="AW108" s="45" t="s">
        <v>679</v>
      </c>
      <c r="AX108" s="96">
        <v>100000</v>
      </c>
      <c r="AY108" s="96">
        <f>AX108/1.18</f>
        <v>84745.762711864416</v>
      </c>
      <c r="AZ108" s="45" t="s">
        <v>678</v>
      </c>
      <c r="BA108" s="96">
        <v>0</v>
      </c>
      <c r="BB108" s="96">
        <f t="shared" si="175"/>
        <v>84745.762711864416</v>
      </c>
      <c r="BC108" s="96">
        <f t="shared" si="176"/>
        <v>84745.762711864416</v>
      </c>
      <c r="BD108" s="96">
        <f t="shared" si="182"/>
        <v>100000</v>
      </c>
      <c r="BE108" s="96">
        <f t="shared" si="183"/>
        <v>100000</v>
      </c>
      <c r="BF108" s="96"/>
      <c r="BG108" s="96"/>
      <c r="BH108" s="96"/>
      <c r="BI108" s="45"/>
      <c r="BJ108" s="45" t="s">
        <v>211</v>
      </c>
      <c r="BK108" s="133" t="s">
        <v>528</v>
      </c>
      <c r="BL108" s="53"/>
    </row>
    <row r="109" spans="1:64" ht="56.25" customHeight="1" x14ac:dyDescent="0.25">
      <c r="A109" s="146" t="s">
        <v>783</v>
      </c>
      <c r="B109" s="146" t="s">
        <v>838</v>
      </c>
      <c r="C109" s="54">
        <v>241</v>
      </c>
      <c r="D109" s="21" t="s">
        <v>91</v>
      </c>
      <c r="E109" s="21" t="s">
        <v>91</v>
      </c>
      <c r="F109" s="27" t="s">
        <v>529</v>
      </c>
      <c r="G109" s="30" t="s">
        <v>479</v>
      </c>
      <c r="H109" s="31" t="s">
        <v>173</v>
      </c>
      <c r="I109" s="31" t="s">
        <v>174</v>
      </c>
      <c r="J109" s="31">
        <v>73700</v>
      </c>
      <c r="K109" s="38" t="s">
        <v>480</v>
      </c>
      <c r="L109" s="38" t="s">
        <v>189</v>
      </c>
      <c r="M109" s="151">
        <v>499661</v>
      </c>
      <c r="N109" s="46" t="s">
        <v>201</v>
      </c>
      <c r="O109" s="46" t="s">
        <v>405</v>
      </c>
      <c r="P109" s="32" t="s">
        <v>207</v>
      </c>
      <c r="Q109" s="32" t="s">
        <v>212</v>
      </c>
      <c r="R109" s="31" t="s">
        <v>530</v>
      </c>
      <c r="S109" s="32" t="s">
        <v>211</v>
      </c>
      <c r="T109" s="32" t="s">
        <v>531</v>
      </c>
      <c r="U109" s="92" t="s">
        <v>213</v>
      </c>
      <c r="V109" s="32" t="s">
        <v>212</v>
      </c>
      <c r="W109" s="100">
        <f t="shared" si="188"/>
        <v>499661</v>
      </c>
      <c r="X109" s="100">
        <f t="shared" ref="X109" si="196">W109*1.18</f>
        <v>589599.98</v>
      </c>
      <c r="Y109" s="100">
        <f t="shared" ref="Y109" si="197">W109</f>
        <v>499661</v>
      </c>
      <c r="Z109" s="100">
        <f t="shared" ref="Z109" si="198">X109</f>
        <v>589599.98</v>
      </c>
      <c r="AA109" s="32" t="s">
        <v>212</v>
      </c>
      <c r="AB109" s="32" t="s">
        <v>212</v>
      </c>
      <c r="AC109" s="54">
        <v>1</v>
      </c>
      <c r="AD109" s="52" t="s">
        <v>857</v>
      </c>
      <c r="AE109" s="31" t="s">
        <v>214</v>
      </c>
      <c r="AF109" s="45" t="s">
        <v>228</v>
      </c>
      <c r="AG109" s="31" t="s">
        <v>216</v>
      </c>
      <c r="AH109" s="31" t="s">
        <v>212</v>
      </c>
      <c r="AI109" s="45" t="s">
        <v>873</v>
      </c>
      <c r="AJ109" s="54" t="s">
        <v>212</v>
      </c>
      <c r="AK109" s="53"/>
      <c r="AL109" s="45">
        <v>31705039964</v>
      </c>
      <c r="AM109" s="98">
        <v>423389.83</v>
      </c>
      <c r="AN109" s="98">
        <f>AM109*1.18</f>
        <v>499599.99939999997</v>
      </c>
      <c r="AO109" s="98">
        <f t="shared" si="195"/>
        <v>423389.83</v>
      </c>
      <c r="AP109" s="98">
        <f t="shared" si="195"/>
        <v>499599.99939999997</v>
      </c>
      <c r="AQ109" s="97" t="s">
        <v>707</v>
      </c>
      <c r="AR109" s="95">
        <v>1</v>
      </c>
      <c r="AS109" s="95">
        <v>0</v>
      </c>
      <c r="AT109" s="95">
        <v>0</v>
      </c>
      <c r="AU109" s="45"/>
      <c r="AV109" s="45" t="s">
        <v>501</v>
      </c>
      <c r="AW109" s="45" t="s">
        <v>706</v>
      </c>
      <c r="AX109" s="96">
        <f>AN109</f>
        <v>499599.99939999997</v>
      </c>
      <c r="AY109" s="96">
        <f>AX109/1.18</f>
        <v>423389.83</v>
      </c>
      <c r="AZ109" s="45" t="s">
        <v>705</v>
      </c>
      <c r="BA109" s="45"/>
      <c r="BB109" s="96">
        <f t="shared" si="175"/>
        <v>423389.83</v>
      </c>
      <c r="BC109" s="96">
        <f t="shared" si="176"/>
        <v>423389.83</v>
      </c>
      <c r="BD109" s="96">
        <f t="shared" si="182"/>
        <v>499599.99939999997</v>
      </c>
      <c r="BE109" s="96">
        <f t="shared" si="183"/>
        <v>499599.99939999997</v>
      </c>
      <c r="BF109" s="96"/>
      <c r="BG109" s="96"/>
      <c r="BH109" s="96"/>
      <c r="BI109" s="45"/>
      <c r="BJ109" s="45" t="s">
        <v>211</v>
      </c>
      <c r="BK109" s="133" t="s">
        <v>588</v>
      </c>
      <c r="BL109" s="53"/>
    </row>
    <row r="110" spans="1:64" ht="29.25" customHeight="1" x14ac:dyDescent="0.25">
      <c r="A110" s="146" t="s">
        <v>782</v>
      </c>
      <c r="B110" s="146" t="s">
        <v>838</v>
      </c>
      <c r="C110" s="54">
        <v>243</v>
      </c>
      <c r="D110" s="20" t="s">
        <v>272</v>
      </c>
      <c r="E110" s="21" t="s">
        <v>272</v>
      </c>
      <c r="F110" s="27" t="s">
        <v>532</v>
      </c>
      <c r="G110" s="30" t="s">
        <v>172</v>
      </c>
      <c r="H110" s="94" t="s">
        <v>173</v>
      </c>
      <c r="I110" s="94" t="s">
        <v>174</v>
      </c>
      <c r="J110" s="99">
        <v>90</v>
      </c>
      <c r="K110" s="38" t="s">
        <v>188</v>
      </c>
      <c r="L110" s="38" t="s">
        <v>189</v>
      </c>
      <c r="M110" s="151">
        <v>256788.14</v>
      </c>
      <c r="N110" s="46" t="s">
        <v>354</v>
      </c>
      <c r="O110" s="46" t="s">
        <v>733</v>
      </c>
      <c r="P110" s="32" t="s">
        <v>207</v>
      </c>
      <c r="Q110" s="52" t="s">
        <v>212</v>
      </c>
      <c r="R110" s="31" t="s">
        <v>533</v>
      </c>
      <c r="S110" s="32" t="s">
        <v>211</v>
      </c>
      <c r="T110" s="32" t="s">
        <v>527</v>
      </c>
      <c r="U110" s="92" t="s">
        <v>213</v>
      </c>
      <c r="V110" s="32" t="s">
        <v>212</v>
      </c>
      <c r="W110" s="100">
        <f t="shared" si="188"/>
        <v>256788.14</v>
      </c>
      <c r="X110" s="100">
        <f t="shared" ref="X110" si="199">W110*1.18</f>
        <v>303010.00520000001</v>
      </c>
      <c r="Y110" s="100">
        <f t="shared" ref="Y110" si="200">W110</f>
        <v>256788.14</v>
      </c>
      <c r="Z110" s="100">
        <f t="shared" ref="Z110" si="201">X110</f>
        <v>303010.00520000001</v>
      </c>
      <c r="AA110" s="54" t="s">
        <v>212</v>
      </c>
      <c r="AB110" s="54" t="s">
        <v>212</v>
      </c>
      <c r="AC110" s="54">
        <v>2</v>
      </c>
      <c r="AD110" s="52" t="s">
        <v>857</v>
      </c>
      <c r="AE110" s="45" t="s">
        <v>214</v>
      </c>
      <c r="AF110" s="45" t="s">
        <v>228</v>
      </c>
      <c r="AG110" s="31" t="s">
        <v>216</v>
      </c>
      <c r="AH110" s="31" t="s">
        <v>212</v>
      </c>
      <c r="AI110" s="45" t="s">
        <v>873</v>
      </c>
      <c r="AJ110" s="54" t="s">
        <v>212</v>
      </c>
      <c r="AK110" s="53"/>
      <c r="AL110" s="45">
        <v>31704954564</v>
      </c>
      <c r="AM110" s="98">
        <f>M110</f>
        <v>256788.14</v>
      </c>
      <c r="AN110" s="98">
        <f t="shared" ref="AN110" si="202">AM110*1.18</f>
        <v>303010.00520000001</v>
      </c>
      <c r="AO110" s="98">
        <f t="shared" si="195"/>
        <v>256788.14</v>
      </c>
      <c r="AP110" s="98">
        <f t="shared" si="195"/>
        <v>303010.00520000001</v>
      </c>
      <c r="AQ110" s="97" t="s">
        <v>682</v>
      </c>
      <c r="AR110" s="95">
        <v>1</v>
      </c>
      <c r="AS110" s="95">
        <v>0</v>
      </c>
      <c r="AT110" s="95">
        <v>0</v>
      </c>
      <c r="AU110" s="45"/>
      <c r="AV110" s="45" t="s">
        <v>501</v>
      </c>
      <c r="AW110" s="45" t="s">
        <v>624</v>
      </c>
      <c r="AX110" s="95">
        <v>303010</v>
      </c>
      <c r="AY110" s="96">
        <f>AX110/1.18</f>
        <v>256788.13559322036</v>
      </c>
      <c r="AZ110" s="45" t="s">
        <v>681</v>
      </c>
      <c r="BA110" s="96">
        <v>0</v>
      </c>
      <c r="BB110" s="96">
        <f t="shared" ref="BB110" si="203">AY110</f>
        <v>256788.13559322036</v>
      </c>
      <c r="BC110" s="96">
        <f t="shared" ref="BC110" si="204">AY110</f>
        <v>256788.13559322036</v>
      </c>
      <c r="BD110" s="96">
        <f t="shared" si="182"/>
        <v>303010</v>
      </c>
      <c r="BE110" s="96">
        <f t="shared" si="183"/>
        <v>303010</v>
      </c>
      <c r="BF110" s="96"/>
      <c r="BG110" s="96"/>
      <c r="BH110" s="96"/>
      <c r="BI110" s="45"/>
      <c r="BJ110" s="45" t="s">
        <v>211</v>
      </c>
      <c r="BK110" s="133" t="s">
        <v>587</v>
      </c>
      <c r="BL110" s="53"/>
    </row>
    <row r="111" spans="1:64" ht="144.75" customHeight="1" x14ac:dyDescent="0.25">
      <c r="A111" s="146" t="s">
        <v>773</v>
      </c>
      <c r="B111" s="146"/>
      <c r="C111" s="54">
        <v>244</v>
      </c>
      <c r="D111" s="21" t="s">
        <v>88</v>
      </c>
      <c r="E111" s="21" t="s">
        <v>88</v>
      </c>
      <c r="F111" s="26" t="s">
        <v>471</v>
      </c>
      <c r="G111" s="30" t="s">
        <v>172</v>
      </c>
      <c r="H111" s="35" t="s">
        <v>184</v>
      </c>
      <c r="I111" s="31" t="s">
        <v>185</v>
      </c>
      <c r="J111" s="37">
        <v>2547</v>
      </c>
      <c r="K111" s="38" t="s">
        <v>188</v>
      </c>
      <c r="L111" s="38" t="s">
        <v>189</v>
      </c>
      <c r="M111" s="151">
        <v>4406924.8</v>
      </c>
      <c r="N111" s="46" t="s">
        <v>201</v>
      </c>
      <c r="O111" s="45" t="s">
        <v>732</v>
      </c>
      <c r="P111" s="32" t="s">
        <v>409</v>
      </c>
      <c r="Q111" s="52" t="s">
        <v>211</v>
      </c>
      <c r="R111" s="32">
        <v>96</v>
      </c>
      <c r="S111" s="32" t="s">
        <v>211</v>
      </c>
      <c r="T111" s="32" t="s">
        <v>644</v>
      </c>
      <c r="U111" s="50" t="s">
        <v>1034</v>
      </c>
      <c r="V111" s="32" t="s">
        <v>212</v>
      </c>
      <c r="W111" s="100">
        <f t="shared" si="188"/>
        <v>4406924.8</v>
      </c>
      <c r="X111" s="100">
        <f t="shared" ref="X111" si="205">W111*1.18</f>
        <v>5200171.2639999995</v>
      </c>
      <c r="Y111" s="100">
        <v>1470000</v>
      </c>
      <c r="Z111" s="100">
        <v>1733390</v>
      </c>
      <c r="AA111" s="54" t="s">
        <v>212</v>
      </c>
      <c r="AB111" s="54" t="s">
        <v>212</v>
      </c>
      <c r="AC111" s="32">
        <v>1</v>
      </c>
      <c r="AD111" s="52" t="s">
        <v>857</v>
      </c>
      <c r="AE111" s="45" t="s">
        <v>215</v>
      </c>
      <c r="AF111" s="45" t="s">
        <v>228</v>
      </c>
      <c r="AG111" s="31"/>
      <c r="AH111" s="31" t="s">
        <v>212</v>
      </c>
      <c r="AI111" s="45" t="s">
        <v>873</v>
      </c>
      <c r="AJ111" s="54" t="s">
        <v>212</v>
      </c>
      <c r="AK111" s="53"/>
      <c r="AL111" s="45" t="s">
        <v>708</v>
      </c>
      <c r="AM111" s="98">
        <f>W111</f>
        <v>4406924.8</v>
      </c>
      <c r="AN111" s="98">
        <f t="shared" ref="AN111:AP111" si="206">X111</f>
        <v>5200171.2639999995</v>
      </c>
      <c r="AO111" s="98">
        <f t="shared" si="206"/>
        <v>1470000</v>
      </c>
      <c r="AP111" s="98">
        <f t="shared" si="206"/>
        <v>1733390</v>
      </c>
      <c r="AQ111" s="97" t="s">
        <v>818</v>
      </c>
      <c r="AR111" s="95">
        <v>1</v>
      </c>
      <c r="AS111" s="95">
        <v>0</v>
      </c>
      <c r="AT111" s="95">
        <v>0</v>
      </c>
      <c r="AU111" s="45" t="s">
        <v>819</v>
      </c>
      <c r="AV111" s="45" t="s">
        <v>502</v>
      </c>
      <c r="AW111" s="45" t="s">
        <v>817</v>
      </c>
      <c r="AX111" s="96">
        <f>AP111</f>
        <v>1733390</v>
      </c>
      <c r="AY111" s="96">
        <f>AO111</f>
        <v>1470000</v>
      </c>
      <c r="AZ111" s="45" t="s">
        <v>820</v>
      </c>
      <c r="BA111" s="96">
        <v>0</v>
      </c>
      <c r="BB111" s="96">
        <f>AY111</f>
        <v>1470000</v>
      </c>
      <c r="BC111" s="96">
        <f>AY111</f>
        <v>1470000</v>
      </c>
      <c r="BD111" s="96">
        <f t="shared" si="182"/>
        <v>1733390</v>
      </c>
      <c r="BE111" s="96">
        <f t="shared" si="183"/>
        <v>1733390</v>
      </c>
      <c r="BF111" s="96"/>
      <c r="BG111" s="96"/>
      <c r="BH111" s="96"/>
      <c r="BI111" s="45"/>
      <c r="BJ111" s="45"/>
      <c r="BK111" s="133"/>
      <c r="BL111" s="53"/>
    </row>
    <row r="112" spans="1:64" ht="64.5" customHeight="1" x14ac:dyDescent="0.25">
      <c r="A112" s="146" t="s">
        <v>778</v>
      </c>
      <c r="B112" s="146"/>
      <c r="C112" s="54">
        <v>245</v>
      </c>
      <c r="D112" s="20" t="s">
        <v>221</v>
      </c>
      <c r="E112" s="20" t="s">
        <v>221</v>
      </c>
      <c r="F112" s="27" t="s">
        <v>222</v>
      </c>
      <c r="G112" s="30" t="s">
        <v>172</v>
      </c>
      <c r="H112" s="31" t="s">
        <v>173</v>
      </c>
      <c r="I112" s="31" t="s">
        <v>174</v>
      </c>
      <c r="J112" s="31" t="s">
        <v>178</v>
      </c>
      <c r="K112" s="38" t="s">
        <v>188</v>
      </c>
      <c r="L112" s="38" t="s">
        <v>189</v>
      </c>
      <c r="M112" s="151">
        <v>857000</v>
      </c>
      <c r="N112" s="46" t="s">
        <v>354</v>
      </c>
      <c r="O112" s="46" t="s">
        <v>262</v>
      </c>
      <c r="P112" s="32" t="s">
        <v>209</v>
      </c>
      <c r="Q112" s="52" t="s">
        <v>212</v>
      </c>
      <c r="R112" s="32">
        <v>97</v>
      </c>
      <c r="S112" s="32" t="s">
        <v>211</v>
      </c>
      <c r="T112" s="32" t="s">
        <v>374</v>
      </c>
      <c r="U112" s="32" t="s">
        <v>212</v>
      </c>
      <c r="V112" s="32" t="s">
        <v>212</v>
      </c>
      <c r="W112" s="96">
        <v>934248.8</v>
      </c>
      <c r="X112" s="96">
        <v>934248.8</v>
      </c>
      <c r="Y112" s="96">
        <v>934248.8</v>
      </c>
      <c r="Z112" s="96">
        <v>934248.8</v>
      </c>
      <c r="AA112" s="54" t="s">
        <v>212</v>
      </c>
      <c r="AB112" s="54" t="s">
        <v>212</v>
      </c>
      <c r="AC112" s="32">
        <v>1</v>
      </c>
      <c r="AD112" s="52" t="s">
        <v>857</v>
      </c>
      <c r="AE112" s="31" t="s">
        <v>214</v>
      </c>
      <c r="AF112" s="45" t="s">
        <v>228</v>
      </c>
      <c r="AG112" s="31"/>
      <c r="AH112" s="45" t="s">
        <v>212</v>
      </c>
      <c r="AI112" s="45" t="s">
        <v>873</v>
      </c>
      <c r="AJ112" s="54"/>
      <c r="AK112" s="53"/>
      <c r="AL112" s="45" t="s">
        <v>683</v>
      </c>
      <c r="AM112" s="98">
        <v>934248.8</v>
      </c>
      <c r="AN112" s="98">
        <f>AM112</f>
        <v>934248.8</v>
      </c>
      <c r="AO112" s="98">
        <f t="shared" ref="AO112:AP118" si="207">AM112</f>
        <v>934248.8</v>
      </c>
      <c r="AP112" s="98">
        <f t="shared" si="207"/>
        <v>934248.8</v>
      </c>
      <c r="AQ112" s="97" t="s">
        <v>684</v>
      </c>
      <c r="AR112" s="96">
        <v>4</v>
      </c>
      <c r="AS112" s="96">
        <v>3</v>
      </c>
      <c r="AT112" s="96">
        <v>0</v>
      </c>
      <c r="AU112" s="96" t="s">
        <v>685</v>
      </c>
      <c r="AV112" s="96" t="s">
        <v>502</v>
      </c>
      <c r="AW112" s="45" t="s">
        <v>686</v>
      </c>
      <c r="AX112" s="96">
        <f>AP112</f>
        <v>934248.8</v>
      </c>
      <c r="AY112" s="96">
        <f>AX112</f>
        <v>934248.8</v>
      </c>
      <c r="AZ112" s="96" t="s">
        <v>687</v>
      </c>
      <c r="BA112" s="96">
        <v>0</v>
      </c>
      <c r="BB112" s="96">
        <f t="shared" ref="BB112:BB118" si="208">AY112</f>
        <v>934248.8</v>
      </c>
      <c r="BC112" s="96">
        <f t="shared" ref="BC112:BC118" si="209">AY112</f>
        <v>934248.8</v>
      </c>
      <c r="BD112" s="96">
        <v>934249</v>
      </c>
      <c r="BE112" s="96">
        <v>934249</v>
      </c>
      <c r="BF112" s="96"/>
      <c r="BG112" s="96"/>
      <c r="BH112" s="96"/>
      <c r="BI112" s="96"/>
      <c r="BJ112" s="96"/>
      <c r="BK112" s="132"/>
      <c r="BL112" s="53"/>
    </row>
    <row r="113" spans="1:65" ht="60.75" customHeight="1" x14ac:dyDescent="0.25">
      <c r="A113" s="146" t="s">
        <v>776</v>
      </c>
      <c r="B113" s="146" t="s">
        <v>838</v>
      </c>
      <c r="C113" s="54">
        <v>246</v>
      </c>
      <c r="D113" s="21" t="s">
        <v>95</v>
      </c>
      <c r="E113" s="21" t="s">
        <v>136</v>
      </c>
      <c r="F113" s="26" t="s">
        <v>639</v>
      </c>
      <c r="G113" s="30" t="s">
        <v>172</v>
      </c>
      <c r="H113" s="35" t="s">
        <v>173</v>
      </c>
      <c r="I113" s="31" t="s">
        <v>174</v>
      </c>
      <c r="J113" s="37">
        <v>1</v>
      </c>
      <c r="K113" s="38" t="s">
        <v>188</v>
      </c>
      <c r="L113" s="38" t="s">
        <v>189</v>
      </c>
      <c r="M113" s="151">
        <v>107520.97</v>
      </c>
      <c r="N113" s="46" t="s">
        <v>201</v>
      </c>
      <c r="O113" s="46" t="s">
        <v>405</v>
      </c>
      <c r="P113" s="32" t="s">
        <v>207</v>
      </c>
      <c r="Q113" s="52" t="s">
        <v>212</v>
      </c>
      <c r="R113" s="32">
        <v>98</v>
      </c>
      <c r="S113" s="32" t="s">
        <v>211</v>
      </c>
      <c r="T113" s="32" t="s">
        <v>531</v>
      </c>
      <c r="U113" s="50" t="s">
        <v>212</v>
      </c>
      <c r="V113" s="32" t="s">
        <v>212</v>
      </c>
      <c r="W113" s="100">
        <f t="shared" si="188"/>
        <v>107520.97</v>
      </c>
      <c r="X113" s="100">
        <f t="shared" ref="X113:X114" si="210">W113*1.18</f>
        <v>126874.74459999999</v>
      </c>
      <c r="Y113" s="100">
        <f t="shared" ref="Y113:Y114" si="211">W113</f>
        <v>107520.97</v>
      </c>
      <c r="Z113" s="100">
        <f t="shared" ref="Z113:Z114" si="212">X113</f>
        <v>126874.74459999999</v>
      </c>
      <c r="AA113" s="54" t="s">
        <v>212</v>
      </c>
      <c r="AB113" s="54" t="s">
        <v>212</v>
      </c>
      <c r="AC113" s="32">
        <v>1</v>
      </c>
      <c r="AD113" s="52" t="s">
        <v>857</v>
      </c>
      <c r="AE113" s="45" t="s">
        <v>214</v>
      </c>
      <c r="AF113" s="45" t="s">
        <v>228</v>
      </c>
      <c r="AG113" s="31" t="s">
        <v>216</v>
      </c>
      <c r="AH113" s="31" t="s">
        <v>212</v>
      </c>
      <c r="AI113" s="45" t="s">
        <v>874</v>
      </c>
      <c r="AJ113" s="54" t="s">
        <v>212</v>
      </c>
      <c r="AK113" s="53"/>
      <c r="AL113" s="45">
        <v>31705067817</v>
      </c>
      <c r="AM113" s="98">
        <f>M113</f>
        <v>107520.97</v>
      </c>
      <c r="AN113" s="98">
        <f t="shared" ref="AN113" si="213">AM113*1.18</f>
        <v>126874.74459999999</v>
      </c>
      <c r="AO113" s="98">
        <f t="shared" si="207"/>
        <v>107520.97</v>
      </c>
      <c r="AP113" s="98">
        <f t="shared" si="207"/>
        <v>126874.74459999999</v>
      </c>
      <c r="AQ113" s="97" t="s">
        <v>710</v>
      </c>
      <c r="AR113" s="95">
        <v>1</v>
      </c>
      <c r="AS113" s="95">
        <v>0</v>
      </c>
      <c r="AT113" s="95">
        <v>0</v>
      </c>
      <c r="AU113" s="45"/>
      <c r="AV113" s="45" t="s">
        <v>501</v>
      </c>
      <c r="AW113" s="45" t="s">
        <v>709</v>
      </c>
      <c r="AX113" s="96">
        <f>AM113</f>
        <v>107520.97</v>
      </c>
      <c r="AY113" s="96">
        <f>AM113</f>
        <v>107520.97</v>
      </c>
      <c r="AZ113" s="45" t="s">
        <v>617</v>
      </c>
      <c r="BA113" s="95">
        <v>0</v>
      </c>
      <c r="BB113" s="96">
        <f t="shared" si="208"/>
        <v>107520.97</v>
      </c>
      <c r="BC113" s="96">
        <f t="shared" si="209"/>
        <v>107520.97</v>
      </c>
      <c r="BD113" s="96">
        <f t="shared" ref="BD113:BD123" si="214">AX113</f>
        <v>107520.97</v>
      </c>
      <c r="BE113" s="96">
        <f t="shared" ref="BE113:BE123" si="215">BD113</f>
        <v>107520.97</v>
      </c>
      <c r="BF113" s="96"/>
      <c r="BG113" s="96"/>
      <c r="BH113" s="96"/>
      <c r="BI113" s="45"/>
      <c r="BJ113" s="45"/>
      <c r="BK113" s="133" t="s">
        <v>640</v>
      </c>
      <c r="BL113" s="53"/>
    </row>
    <row r="114" spans="1:65" ht="38.25" customHeight="1" x14ac:dyDescent="0.25">
      <c r="A114" s="146" t="s">
        <v>779</v>
      </c>
      <c r="B114" s="146" t="s">
        <v>838</v>
      </c>
      <c r="C114" s="54">
        <v>247</v>
      </c>
      <c r="D114" s="23" t="s">
        <v>107</v>
      </c>
      <c r="E114" s="23" t="s">
        <v>141</v>
      </c>
      <c r="F114" s="27" t="s">
        <v>641</v>
      </c>
      <c r="G114" s="30" t="s">
        <v>172</v>
      </c>
      <c r="H114" s="35" t="s">
        <v>173</v>
      </c>
      <c r="I114" s="31" t="s">
        <v>174</v>
      </c>
      <c r="J114" s="37">
        <v>1</v>
      </c>
      <c r="K114" s="38" t="s">
        <v>188</v>
      </c>
      <c r="L114" s="38" t="s">
        <v>189</v>
      </c>
      <c r="M114" s="151">
        <v>132810</v>
      </c>
      <c r="N114" s="46" t="s">
        <v>201</v>
      </c>
      <c r="O114" s="49" t="s">
        <v>201</v>
      </c>
      <c r="P114" s="50" t="s">
        <v>207</v>
      </c>
      <c r="Q114" s="52" t="s">
        <v>212</v>
      </c>
      <c r="R114" s="32">
        <v>99</v>
      </c>
      <c r="S114" s="32" t="s">
        <v>211</v>
      </c>
      <c r="T114" s="32" t="s">
        <v>531</v>
      </c>
      <c r="U114" s="50" t="s">
        <v>212</v>
      </c>
      <c r="V114" s="32" t="s">
        <v>212</v>
      </c>
      <c r="W114" s="100">
        <f t="shared" si="188"/>
        <v>132810</v>
      </c>
      <c r="X114" s="100">
        <f t="shared" si="210"/>
        <v>156715.79999999999</v>
      </c>
      <c r="Y114" s="100">
        <f t="shared" si="211"/>
        <v>132810</v>
      </c>
      <c r="Z114" s="100">
        <f t="shared" si="212"/>
        <v>156715.79999999999</v>
      </c>
      <c r="AA114" s="54" t="s">
        <v>212</v>
      </c>
      <c r="AB114" s="54" t="s">
        <v>212</v>
      </c>
      <c r="AC114" s="32">
        <v>1</v>
      </c>
      <c r="AD114" s="52" t="s">
        <v>857</v>
      </c>
      <c r="AE114" s="45" t="s">
        <v>214</v>
      </c>
      <c r="AF114" s="45" t="s">
        <v>228</v>
      </c>
      <c r="AG114" s="31" t="s">
        <v>216</v>
      </c>
      <c r="AH114" s="31" t="s">
        <v>212</v>
      </c>
      <c r="AI114" s="45" t="s">
        <v>873</v>
      </c>
      <c r="AJ114" s="54" t="s">
        <v>212</v>
      </c>
      <c r="AK114" s="53"/>
      <c r="AL114" s="45">
        <v>31704984621</v>
      </c>
      <c r="AM114" s="98">
        <f>AN114/1.18</f>
        <v>112550.84745762713</v>
      </c>
      <c r="AN114" s="98">
        <v>132810</v>
      </c>
      <c r="AO114" s="98">
        <f t="shared" si="207"/>
        <v>112550.84745762713</v>
      </c>
      <c r="AP114" s="98">
        <f t="shared" si="207"/>
        <v>132810</v>
      </c>
      <c r="AQ114" s="97" t="s">
        <v>713</v>
      </c>
      <c r="AR114" s="95">
        <v>1</v>
      </c>
      <c r="AS114" s="95">
        <v>0</v>
      </c>
      <c r="AT114" s="95">
        <v>0</v>
      </c>
      <c r="AU114" s="45"/>
      <c r="AV114" s="45" t="s">
        <v>501</v>
      </c>
      <c r="AW114" s="45" t="s">
        <v>712</v>
      </c>
      <c r="AX114" s="96">
        <f>AN114</f>
        <v>132810</v>
      </c>
      <c r="AY114" s="96">
        <f>AX114/1.18</f>
        <v>112550.84745762713</v>
      </c>
      <c r="AZ114" s="45" t="s">
        <v>711</v>
      </c>
      <c r="BA114" s="95">
        <v>0</v>
      </c>
      <c r="BB114" s="96">
        <f t="shared" si="208"/>
        <v>112550.84745762713</v>
      </c>
      <c r="BC114" s="96">
        <f t="shared" si="209"/>
        <v>112550.84745762713</v>
      </c>
      <c r="BD114" s="96">
        <f t="shared" si="214"/>
        <v>132810</v>
      </c>
      <c r="BE114" s="96">
        <f t="shared" si="215"/>
        <v>132810</v>
      </c>
      <c r="BF114" s="96"/>
      <c r="BG114" s="96"/>
      <c r="BH114" s="96"/>
      <c r="BI114" s="45"/>
      <c r="BJ114" s="45" t="s">
        <v>212</v>
      </c>
      <c r="BK114" s="133" t="s">
        <v>642</v>
      </c>
      <c r="BL114" s="53"/>
    </row>
    <row r="115" spans="1:65" ht="35.25" customHeight="1" x14ac:dyDescent="0.25">
      <c r="A115" s="146" t="s">
        <v>775</v>
      </c>
      <c r="B115" s="146"/>
      <c r="C115" s="54">
        <v>248</v>
      </c>
      <c r="D115" s="20" t="s">
        <v>313</v>
      </c>
      <c r="E115" s="20" t="s">
        <v>313</v>
      </c>
      <c r="F115" s="27" t="s">
        <v>478</v>
      </c>
      <c r="G115" s="90" t="s">
        <v>479</v>
      </c>
      <c r="H115" s="35" t="s">
        <v>173</v>
      </c>
      <c r="I115" s="31" t="s">
        <v>174</v>
      </c>
      <c r="J115" s="37">
        <v>1</v>
      </c>
      <c r="K115" s="38" t="s">
        <v>188</v>
      </c>
      <c r="L115" s="38" t="s">
        <v>189</v>
      </c>
      <c r="M115" s="151">
        <v>200000</v>
      </c>
      <c r="N115" s="46" t="s">
        <v>201</v>
      </c>
      <c r="O115" s="49" t="s">
        <v>199</v>
      </c>
      <c r="P115" s="50" t="s">
        <v>207</v>
      </c>
      <c r="Q115" s="52" t="s">
        <v>212</v>
      </c>
      <c r="R115" s="32">
        <v>100</v>
      </c>
      <c r="S115" s="32" t="s">
        <v>211</v>
      </c>
      <c r="T115" s="32" t="s">
        <v>531</v>
      </c>
      <c r="U115" s="50" t="s">
        <v>212</v>
      </c>
      <c r="V115" s="32" t="s">
        <v>212</v>
      </c>
      <c r="W115" s="100">
        <f t="shared" si="188"/>
        <v>200000</v>
      </c>
      <c r="X115" s="100">
        <f t="shared" ref="X115:X118" si="216">W115*1.18</f>
        <v>236000</v>
      </c>
      <c r="Y115" s="100">
        <f t="shared" ref="Y115:Y118" si="217">W115</f>
        <v>200000</v>
      </c>
      <c r="Z115" s="100">
        <f t="shared" ref="Z115:Z118" si="218">X115</f>
        <v>236000</v>
      </c>
      <c r="AA115" s="54" t="s">
        <v>212</v>
      </c>
      <c r="AB115" s="54" t="s">
        <v>212</v>
      </c>
      <c r="AC115" s="32">
        <v>1</v>
      </c>
      <c r="AD115" s="52" t="s">
        <v>857</v>
      </c>
      <c r="AE115" s="45" t="s">
        <v>214</v>
      </c>
      <c r="AF115" s="45" t="s">
        <v>228</v>
      </c>
      <c r="AG115" s="31" t="s">
        <v>216</v>
      </c>
      <c r="AH115" s="31" t="s">
        <v>212</v>
      </c>
      <c r="AI115" s="45" t="s">
        <v>873</v>
      </c>
      <c r="AJ115" s="54" t="s">
        <v>212</v>
      </c>
      <c r="AK115" s="53"/>
      <c r="AL115" s="45">
        <v>31705067760</v>
      </c>
      <c r="AM115" s="98">
        <f>M115</f>
        <v>200000</v>
      </c>
      <c r="AN115" s="98">
        <f t="shared" ref="AN115" si="219">AM115*1.18</f>
        <v>236000</v>
      </c>
      <c r="AO115" s="98">
        <f t="shared" si="207"/>
        <v>200000</v>
      </c>
      <c r="AP115" s="98">
        <f t="shared" si="207"/>
        <v>236000</v>
      </c>
      <c r="AQ115" s="97" t="s">
        <v>710</v>
      </c>
      <c r="AR115" s="95">
        <v>1</v>
      </c>
      <c r="AS115" s="95">
        <v>0</v>
      </c>
      <c r="AT115" s="95">
        <v>0</v>
      </c>
      <c r="AU115" s="45"/>
      <c r="AV115" s="45" t="s">
        <v>501</v>
      </c>
      <c r="AW115" s="45" t="s">
        <v>715</v>
      </c>
      <c r="AX115" s="96">
        <f>AN115</f>
        <v>236000</v>
      </c>
      <c r="AY115" s="96">
        <f>AX115/1.18</f>
        <v>200000</v>
      </c>
      <c r="AZ115" s="45" t="s">
        <v>714</v>
      </c>
      <c r="BA115" s="95">
        <v>0</v>
      </c>
      <c r="BB115" s="96">
        <f t="shared" si="208"/>
        <v>200000</v>
      </c>
      <c r="BC115" s="96">
        <f t="shared" si="209"/>
        <v>200000</v>
      </c>
      <c r="BD115" s="96">
        <f t="shared" si="214"/>
        <v>236000</v>
      </c>
      <c r="BE115" s="96">
        <f t="shared" si="215"/>
        <v>236000</v>
      </c>
      <c r="BF115" s="96"/>
      <c r="BG115" s="96"/>
      <c r="BH115" s="96"/>
      <c r="BI115" s="45"/>
      <c r="BJ115" s="96" t="s">
        <v>211</v>
      </c>
      <c r="BK115" s="133" t="s">
        <v>481</v>
      </c>
      <c r="BL115" s="53"/>
    </row>
    <row r="116" spans="1:65" ht="56.25" customHeight="1" x14ac:dyDescent="0.25">
      <c r="A116" s="146" t="s">
        <v>775</v>
      </c>
      <c r="B116" s="146"/>
      <c r="C116" s="54">
        <v>249</v>
      </c>
      <c r="D116" s="20" t="s">
        <v>115</v>
      </c>
      <c r="E116" s="20" t="s">
        <v>115</v>
      </c>
      <c r="F116" s="27" t="s">
        <v>500</v>
      </c>
      <c r="G116" s="30" t="s">
        <v>172</v>
      </c>
      <c r="H116" s="31" t="s">
        <v>173</v>
      </c>
      <c r="I116" s="31" t="s">
        <v>174</v>
      </c>
      <c r="J116" s="37">
        <v>109</v>
      </c>
      <c r="K116" s="38" t="s">
        <v>188</v>
      </c>
      <c r="L116" s="38" t="s">
        <v>189</v>
      </c>
      <c r="M116" s="151">
        <v>400000</v>
      </c>
      <c r="N116" s="46" t="s">
        <v>201</v>
      </c>
      <c r="O116" s="49" t="s">
        <v>199</v>
      </c>
      <c r="P116" s="50" t="s">
        <v>207</v>
      </c>
      <c r="Q116" s="52" t="s">
        <v>212</v>
      </c>
      <c r="R116" s="32">
        <v>101</v>
      </c>
      <c r="S116" s="32" t="s">
        <v>211</v>
      </c>
      <c r="T116" s="32" t="s">
        <v>531</v>
      </c>
      <c r="U116" s="32" t="s">
        <v>213</v>
      </c>
      <c r="V116" s="32" t="s">
        <v>212</v>
      </c>
      <c r="W116" s="101">
        <f t="shared" si="188"/>
        <v>400000</v>
      </c>
      <c r="X116" s="101">
        <f t="shared" si="216"/>
        <v>472000</v>
      </c>
      <c r="Y116" s="101">
        <f t="shared" si="217"/>
        <v>400000</v>
      </c>
      <c r="Z116" s="101">
        <f t="shared" si="218"/>
        <v>472000</v>
      </c>
      <c r="AA116" s="91" t="s">
        <v>212</v>
      </c>
      <c r="AB116" s="91" t="s">
        <v>212</v>
      </c>
      <c r="AC116" s="32">
        <v>1</v>
      </c>
      <c r="AD116" s="52" t="s">
        <v>857</v>
      </c>
      <c r="AE116" s="45" t="s">
        <v>214</v>
      </c>
      <c r="AF116" s="45" t="s">
        <v>228</v>
      </c>
      <c r="AG116" s="31" t="s">
        <v>216</v>
      </c>
      <c r="AH116" s="45" t="s">
        <v>212</v>
      </c>
      <c r="AI116" s="45" t="s">
        <v>873</v>
      </c>
      <c r="AJ116" s="91" t="s">
        <v>212</v>
      </c>
      <c r="AK116" s="53"/>
      <c r="AL116" s="45">
        <v>31705067802</v>
      </c>
      <c r="AM116" s="98">
        <f>M116</f>
        <v>400000</v>
      </c>
      <c r="AN116" s="98">
        <f>AM116</f>
        <v>400000</v>
      </c>
      <c r="AO116" s="98">
        <f t="shared" si="207"/>
        <v>400000</v>
      </c>
      <c r="AP116" s="98">
        <f t="shared" si="207"/>
        <v>400000</v>
      </c>
      <c r="AQ116" s="97" t="s">
        <v>710</v>
      </c>
      <c r="AR116" s="95">
        <v>1</v>
      </c>
      <c r="AS116" s="95">
        <v>0</v>
      </c>
      <c r="AT116" s="95">
        <v>0</v>
      </c>
      <c r="AU116" s="45"/>
      <c r="AV116" s="45" t="s">
        <v>501</v>
      </c>
      <c r="AW116" s="45" t="s">
        <v>716</v>
      </c>
      <c r="AX116" s="96">
        <f>AN116</f>
        <v>400000</v>
      </c>
      <c r="AY116" s="96">
        <v>400000</v>
      </c>
      <c r="AZ116" s="96" t="s">
        <v>717</v>
      </c>
      <c r="BA116" s="95">
        <v>0</v>
      </c>
      <c r="BB116" s="96">
        <f t="shared" si="208"/>
        <v>400000</v>
      </c>
      <c r="BC116" s="96">
        <f t="shared" si="209"/>
        <v>400000</v>
      </c>
      <c r="BD116" s="96">
        <f t="shared" si="214"/>
        <v>400000</v>
      </c>
      <c r="BE116" s="96">
        <f t="shared" si="215"/>
        <v>400000</v>
      </c>
      <c r="BF116" s="96"/>
      <c r="BG116" s="96"/>
      <c r="BH116" s="96"/>
      <c r="BI116" s="96"/>
      <c r="BJ116" s="96" t="s">
        <v>211</v>
      </c>
      <c r="BK116" s="132" t="s">
        <v>643</v>
      </c>
      <c r="BL116" s="53"/>
    </row>
    <row r="117" spans="1:65" ht="24.75" customHeight="1" x14ac:dyDescent="0.25">
      <c r="A117" s="146" t="s">
        <v>775</v>
      </c>
      <c r="B117" s="146"/>
      <c r="C117" s="54">
        <v>250</v>
      </c>
      <c r="D117" s="20" t="s">
        <v>117</v>
      </c>
      <c r="E117" s="20" t="s">
        <v>117</v>
      </c>
      <c r="F117" s="27" t="s">
        <v>162</v>
      </c>
      <c r="G117" s="30" t="s">
        <v>172</v>
      </c>
      <c r="H117" s="31" t="s">
        <v>325</v>
      </c>
      <c r="I117" s="31" t="s">
        <v>331</v>
      </c>
      <c r="J117" s="37">
        <v>10.95</v>
      </c>
      <c r="K117" s="38" t="s">
        <v>188</v>
      </c>
      <c r="L117" s="38" t="s">
        <v>189</v>
      </c>
      <c r="M117" s="151">
        <v>420000</v>
      </c>
      <c r="N117" s="46" t="s">
        <v>201</v>
      </c>
      <c r="O117" s="49" t="s">
        <v>199</v>
      </c>
      <c r="P117" s="50" t="s">
        <v>207</v>
      </c>
      <c r="Q117" s="52" t="s">
        <v>212</v>
      </c>
      <c r="R117" s="32">
        <v>102</v>
      </c>
      <c r="S117" s="32" t="s">
        <v>211</v>
      </c>
      <c r="T117" s="32" t="s">
        <v>531</v>
      </c>
      <c r="U117" s="32" t="s">
        <v>213</v>
      </c>
      <c r="V117" s="32" t="s">
        <v>212</v>
      </c>
      <c r="W117" s="101">
        <f t="shared" si="188"/>
        <v>420000</v>
      </c>
      <c r="X117" s="101">
        <f t="shared" si="216"/>
        <v>495600</v>
      </c>
      <c r="Y117" s="101">
        <f t="shared" si="217"/>
        <v>420000</v>
      </c>
      <c r="Z117" s="101">
        <f t="shared" si="218"/>
        <v>495600</v>
      </c>
      <c r="AA117" s="91" t="s">
        <v>212</v>
      </c>
      <c r="AB117" s="91" t="s">
        <v>212</v>
      </c>
      <c r="AC117" s="32">
        <v>1</v>
      </c>
      <c r="AD117" s="52" t="s">
        <v>857</v>
      </c>
      <c r="AE117" s="45" t="s">
        <v>214</v>
      </c>
      <c r="AF117" s="45" t="s">
        <v>228</v>
      </c>
      <c r="AG117" s="31" t="s">
        <v>216</v>
      </c>
      <c r="AH117" s="45" t="s">
        <v>212</v>
      </c>
      <c r="AI117" s="45" t="s">
        <v>873</v>
      </c>
      <c r="AJ117" s="91" t="s">
        <v>212</v>
      </c>
      <c r="AK117" s="53"/>
      <c r="AL117" s="45">
        <v>31705067845</v>
      </c>
      <c r="AM117" s="98">
        <f>M117</f>
        <v>420000</v>
      </c>
      <c r="AN117" s="98">
        <f t="shared" ref="AN117" si="220">AM117*1.18</f>
        <v>495600</v>
      </c>
      <c r="AO117" s="98">
        <f t="shared" si="207"/>
        <v>420000</v>
      </c>
      <c r="AP117" s="98">
        <f t="shared" si="207"/>
        <v>495600</v>
      </c>
      <c r="AQ117" s="97" t="s">
        <v>719</v>
      </c>
      <c r="AR117" s="95">
        <v>1</v>
      </c>
      <c r="AS117" s="95">
        <v>0</v>
      </c>
      <c r="AT117" s="95">
        <v>0</v>
      </c>
      <c r="AU117" s="45"/>
      <c r="AV117" s="45" t="s">
        <v>501</v>
      </c>
      <c r="AW117" s="45" t="s">
        <v>718</v>
      </c>
      <c r="AX117" s="96">
        <f>AN117</f>
        <v>495600</v>
      </c>
      <c r="AY117" s="96">
        <f>AX117/1.18</f>
        <v>420000</v>
      </c>
      <c r="AZ117" s="96" t="s">
        <v>721</v>
      </c>
      <c r="BA117" s="95">
        <v>0</v>
      </c>
      <c r="BB117" s="96">
        <f t="shared" si="208"/>
        <v>420000</v>
      </c>
      <c r="BC117" s="96">
        <f t="shared" si="209"/>
        <v>420000</v>
      </c>
      <c r="BD117" s="96">
        <f t="shared" si="214"/>
        <v>495600</v>
      </c>
      <c r="BE117" s="96">
        <f t="shared" si="215"/>
        <v>495600</v>
      </c>
      <c r="BF117" s="96"/>
      <c r="BG117" s="96"/>
      <c r="BH117" s="96"/>
      <c r="BI117" s="96"/>
      <c r="BJ117" s="96" t="s">
        <v>212</v>
      </c>
      <c r="BK117" s="132" t="s">
        <v>720</v>
      </c>
      <c r="BL117" s="53"/>
    </row>
    <row r="118" spans="1:65" ht="44.25" customHeight="1" x14ac:dyDescent="0.25">
      <c r="A118" s="146" t="s">
        <v>773</v>
      </c>
      <c r="B118" s="146"/>
      <c r="C118" s="54">
        <v>251</v>
      </c>
      <c r="D118" s="20" t="s">
        <v>110</v>
      </c>
      <c r="E118" s="20" t="s">
        <v>111</v>
      </c>
      <c r="F118" s="27" t="s">
        <v>688</v>
      </c>
      <c r="G118" s="30" t="s">
        <v>172</v>
      </c>
      <c r="H118" s="31" t="s">
        <v>173</v>
      </c>
      <c r="I118" s="31" t="s">
        <v>174</v>
      </c>
      <c r="J118" s="31" t="s">
        <v>182</v>
      </c>
      <c r="K118" s="38" t="s">
        <v>188</v>
      </c>
      <c r="L118" s="38" t="s">
        <v>189</v>
      </c>
      <c r="M118" s="151">
        <v>360000</v>
      </c>
      <c r="N118" s="45" t="s">
        <v>196</v>
      </c>
      <c r="O118" s="49" t="s">
        <v>199</v>
      </c>
      <c r="P118" s="32" t="s">
        <v>207</v>
      </c>
      <c r="Q118" s="52" t="s">
        <v>212</v>
      </c>
      <c r="R118" s="32">
        <v>103</v>
      </c>
      <c r="S118" s="32" t="s">
        <v>211</v>
      </c>
      <c r="T118" s="32" t="s">
        <v>380</v>
      </c>
      <c r="U118" s="32" t="s">
        <v>1033</v>
      </c>
      <c r="V118" s="32" t="s">
        <v>212</v>
      </c>
      <c r="W118" s="100">
        <f t="shared" si="188"/>
        <v>360000</v>
      </c>
      <c r="X118" s="100">
        <f t="shared" si="216"/>
        <v>424800</v>
      </c>
      <c r="Y118" s="100">
        <f t="shared" si="217"/>
        <v>360000</v>
      </c>
      <c r="Z118" s="100">
        <f t="shared" si="218"/>
        <v>424800</v>
      </c>
      <c r="AA118" s="54" t="s">
        <v>212</v>
      </c>
      <c r="AB118" s="54" t="s">
        <v>212</v>
      </c>
      <c r="AC118" s="32">
        <v>1</v>
      </c>
      <c r="AD118" s="52" t="s">
        <v>857</v>
      </c>
      <c r="AE118" s="45" t="s">
        <v>214</v>
      </c>
      <c r="AF118" s="45" t="s">
        <v>228</v>
      </c>
      <c r="AG118" s="45" t="s">
        <v>216</v>
      </c>
      <c r="AH118" s="45" t="s">
        <v>212</v>
      </c>
      <c r="AI118" s="45" t="s">
        <v>873</v>
      </c>
      <c r="AJ118" s="54" t="s">
        <v>212</v>
      </c>
      <c r="AK118" s="53"/>
      <c r="AL118" s="45">
        <v>31705080714</v>
      </c>
      <c r="AM118" s="98">
        <f>M118</f>
        <v>360000</v>
      </c>
      <c r="AN118" s="98">
        <f t="shared" ref="AN118" si="221">AM118*1.18</f>
        <v>424800</v>
      </c>
      <c r="AO118" s="98">
        <f t="shared" si="207"/>
        <v>360000</v>
      </c>
      <c r="AP118" s="98">
        <f t="shared" si="207"/>
        <v>424800</v>
      </c>
      <c r="AQ118" s="97" t="s">
        <v>719</v>
      </c>
      <c r="AR118" s="95">
        <v>1</v>
      </c>
      <c r="AS118" s="95">
        <v>0</v>
      </c>
      <c r="AT118" s="95">
        <v>0</v>
      </c>
      <c r="AU118" s="45"/>
      <c r="AV118" s="45" t="s">
        <v>501</v>
      </c>
      <c r="AW118" s="45" t="s">
        <v>722</v>
      </c>
      <c r="AX118" s="96">
        <f>AN118</f>
        <v>424800</v>
      </c>
      <c r="AY118" s="96">
        <f>AX118/1.18</f>
        <v>360000</v>
      </c>
      <c r="AZ118" s="96" t="s">
        <v>603</v>
      </c>
      <c r="BA118" s="95">
        <v>0</v>
      </c>
      <c r="BB118" s="96">
        <f t="shared" si="208"/>
        <v>360000</v>
      </c>
      <c r="BC118" s="96">
        <f t="shared" si="209"/>
        <v>360000</v>
      </c>
      <c r="BD118" s="96">
        <f t="shared" si="214"/>
        <v>424800</v>
      </c>
      <c r="BE118" s="96">
        <f t="shared" si="215"/>
        <v>424800</v>
      </c>
      <c r="BF118" s="96"/>
      <c r="BG118" s="96"/>
      <c r="BH118" s="96"/>
      <c r="BI118" s="96"/>
      <c r="BJ118" s="96" t="s">
        <v>212</v>
      </c>
      <c r="BK118" s="132" t="s">
        <v>475</v>
      </c>
      <c r="BL118" s="53"/>
      <c r="BM118">
        <v>1</v>
      </c>
    </row>
    <row r="119" spans="1:65" ht="52.5" customHeight="1" x14ac:dyDescent="0.25">
      <c r="A119" s="146" t="s">
        <v>775</v>
      </c>
      <c r="B119" s="146"/>
      <c r="C119" s="54">
        <v>253</v>
      </c>
      <c r="D119" s="20" t="s">
        <v>691</v>
      </c>
      <c r="E119" s="20" t="s">
        <v>691</v>
      </c>
      <c r="F119" s="27" t="s">
        <v>692</v>
      </c>
      <c r="G119" s="90" t="s">
        <v>479</v>
      </c>
      <c r="H119" s="35" t="s">
        <v>184</v>
      </c>
      <c r="I119" s="31" t="s">
        <v>185</v>
      </c>
      <c r="J119" s="37">
        <v>1</v>
      </c>
      <c r="K119" s="41" t="s">
        <v>480</v>
      </c>
      <c r="L119" s="41" t="s">
        <v>189</v>
      </c>
      <c r="M119" s="151">
        <v>300000</v>
      </c>
      <c r="N119" s="45" t="s">
        <v>196</v>
      </c>
      <c r="O119" s="49" t="s">
        <v>199</v>
      </c>
      <c r="P119" s="32" t="s">
        <v>207</v>
      </c>
      <c r="Q119" s="52" t="s">
        <v>212</v>
      </c>
      <c r="R119" s="31" t="s">
        <v>693</v>
      </c>
      <c r="S119" s="32" t="s">
        <v>211</v>
      </c>
      <c r="T119" s="32" t="s">
        <v>380</v>
      </c>
      <c r="U119" s="50" t="s">
        <v>213</v>
      </c>
      <c r="V119" s="32" t="s">
        <v>212</v>
      </c>
      <c r="W119" s="100">
        <f t="shared" si="188"/>
        <v>300000</v>
      </c>
      <c r="X119" s="100">
        <f t="shared" ref="X119:X121" si="222">W119*1.18</f>
        <v>354000</v>
      </c>
      <c r="Y119" s="100">
        <f t="shared" ref="Y119:Y121" si="223">W119</f>
        <v>300000</v>
      </c>
      <c r="Z119" s="100">
        <f t="shared" ref="Z119:Z121" si="224">X119</f>
        <v>354000</v>
      </c>
      <c r="AA119" s="54" t="s">
        <v>212</v>
      </c>
      <c r="AB119" s="54" t="s">
        <v>212</v>
      </c>
      <c r="AC119" s="32">
        <v>1</v>
      </c>
      <c r="AD119" s="52" t="s">
        <v>857</v>
      </c>
      <c r="AE119" s="31" t="s">
        <v>214</v>
      </c>
      <c r="AF119" s="45" t="s">
        <v>228</v>
      </c>
      <c r="AG119" s="31" t="s">
        <v>216</v>
      </c>
      <c r="AH119" s="31" t="s">
        <v>212</v>
      </c>
      <c r="AI119" s="45" t="s">
        <v>874</v>
      </c>
      <c r="AJ119" s="54" t="s">
        <v>212</v>
      </c>
      <c r="AK119" s="53"/>
      <c r="AL119" s="45">
        <v>31705171162</v>
      </c>
      <c r="AM119" s="98">
        <f>W119</f>
        <v>300000</v>
      </c>
      <c r="AN119" s="98">
        <f t="shared" ref="AN119" si="225">X119</f>
        <v>354000</v>
      </c>
      <c r="AO119" s="98">
        <f t="shared" ref="AO119" si="226">Y119</f>
        <v>300000</v>
      </c>
      <c r="AP119" s="98">
        <f t="shared" ref="AP119" si="227">Z119</f>
        <v>354000</v>
      </c>
      <c r="AQ119" s="97" t="s">
        <v>756</v>
      </c>
      <c r="AR119" s="124">
        <v>1</v>
      </c>
      <c r="AS119" s="124">
        <v>0</v>
      </c>
      <c r="AT119" s="121">
        <v>0</v>
      </c>
      <c r="AU119" s="121"/>
      <c r="AV119" s="121" t="s">
        <v>501</v>
      </c>
      <c r="AW119" s="45" t="s">
        <v>753</v>
      </c>
      <c r="AX119" s="96">
        <f t="shared" ref="AX119:AY120" si="228">AN119</f>
        <v>354000</v>
      </c>
      <c r="AY119" s="96">
        <f t="shared" si="228"/>
        <v>300000</v>
      </c>
      <c r="AZ119" s="121" t="s">
        <v>754</v>
      </c>
      <c r="BA119" s="96">
        <v>0</v>
      </c>
      <c r="BB119" s="96">
        <f>AY119</f>
        <v>300000</v>
      </c>
      <c r="BC119" s="96">
        <f>AY119</f>
        <v>300000</v>
      </c>
      <c r="BD119" s="96">
        <f t="shared" si="214"/>
        <v>354000</v>
      </c>
      <c r="BE119" s="96">
        <f t="shared" si="215"/>
        <v>354000</v>
      </c>
      <c r="BF119" s="96"/>
      <c r="BG119" s="96"/>
      <c r="BH119" s="96"/>
      <c r="BI119" s="121"/>
      <c r="BJ119" s="121" t="s">
        <v>211</v>
      </c>
      <c r="BK119" s="39" t="s">
        <v>694</v>
      </c>
      <c r="BL119" s="53"/>
    </row>
    <row r="120" spans="1:65" ht="34.5" customHeight="1" x14ac:dyDescent="0.25">
      <c r="A120" s="146" t="s">
        <v>782</v>
      </c>
      <c r="B120" s="146" t="s">
        <v>838</v>
      </c>
      <c r="C120" s="54">
        <v>255</v>
      </c>
      <c r="D120" s="20" t="s">
        <v>444</v>
      </c>
      <c r="E120" s="84" t="s">
        <v>445</v>
      </c>
      <c r="F120" s="27" t="s">
        <v>446</v>
      </c>
      <c r="G120" s="30" t="s">
        <v>172</v>
      </c>
      <c r="H120" s="31" t="s">
        <v>329</v>
      </c>
      <c r="I120" s="31" t="s">
        <v>447</v>
      </c>
      <c r="J120" s="37">
        <v>95</v>
      </c>
      <c r="K120" s="38" t="s">
        <v>188</v>
      </c>
      <c r="L120" s="38" t="s">
        <v>189</v>
      </c>
      <c r="M120" s="151">
        <v>420000</v>
      </c>
      <c r="N120" s="45" t="s">
        <v>196</v>
      </c>
      <c r="O120" s="49" t="s">
        <v>205</v>
      </c>
      <c r="P120" s="32" t="s">
        <v>207</v>
      </c>
      <c r="Q120" s="52" t="s">
        <v>212</v>
      </c>
      <c r="R120" s="32">
        <v>105</v>
      </c>
      <c r="S120" s="32" t="s">
        <v>211</v>
      </c>
      <c r="T120" s="32" t="s">
        <v>381</v>
      </c>
      <c r="U120" s="32" t="s">
        <v>213</v>
      </c>
      <c r="V120" s="32" t="s">
        <v>212</v>
      </c>
      <c r="W120" s="100">
        <f t="shared" ref="W120" si="229">M120</f>
        <v>420000</v>
      </c>
      <c r="X120" s="100">
        <f t="shared" ref="X120" si="230">W120*1.18</f>
        <v>495600</v>
      </c>
      <c r="Y120" s="100">
        <f t="shared" ref="Y120" si="231">W120</f>
        <v>420000</v>
      </c>
      <c r="Z120" s="100">
        <f t="shared" ref="Z120" si="232">X120</f>
        <v>495600</v>
      </c>
      <c r="AA120" s="54" t="s">
        <v>212</v>
      </c>
      <c r="AB120" s="54" t="s">
        <v>212</v>
      </c>
      <c r="AC120" s="54">
        <v>2</v>
      </c>
      <c r="AD120" s="52" t="s">
        <v>857</v>
      </c>
      <c r="AE120" s="31" t="s">
        <v>214</v>
      </c>
      <c r="AF120" s="45" t="s">
        <v>228</v>
      </c>
      <c r="AG120" s="31" t="s">
        <v>216</v>
      </c>
      <c r="AH120" s="54" t="s">
        <v>212</v>
      </c>
      <c r="AI120" s="45" t="s">
        <v>873</v>
      </c>
      <c r="AJ120" s="54" t="s">
        <v>212</v>
      </c>
      <c r="AK120" s="53"/>
      <c r="AL120" s="45">
        <v>31705114795</v>
      </c>
      <c r="AM120" s="98">
        <f>W120</f>
        <v>420000</v>
      </c>
      <c r="AN120" s="98">
        <f t="shared" ref="AN120" si="233">X120</f>
        <v>495600</v>
      </c>
      <c r="AO120" s="98">
        <f t="shared" ref="AO120" si="234">Y120</f>
        <v>420000</v>
      </c>
      <c r="AP120" s="98">
        <f t="shared" ref="AP120" si="235">Z120</f>
        <v>495600</v>
      </c>
      <c r="AQ120" s="97">
        <v>42870</v>
      </c>
      <c r="AR120" s="121">
        <v>1</v>
      </c>
      <c r="AS120" s="121">
        <v>0</v>
      </c>
      <c r="AT120" s="121">
        <v>0</v>
      </c>
      <c r="AU120" s="121"/>
      <c r="AV120" s="121" t="s">
        <v>501</v>
      </c>
      <c r="AW120" s="45" t="s">
        <v>755</v>
      </c>
      <c r="AX120" s="96">
        <f t="shared" si="228"/>
        <v>495600</v>
      </c>
      <c r="AY120" s="96">
        <f t="shared" si="228"/>
        <v>420000</v>
      </c>
      <c r="AZ120" s="96" t="s">
        <v>757</v>
      </c>
      <c r="BA120" s="96">
        <v>0</v>
      </c>
      <c r="BB120" s="96">
        <f t="shared" ref="BB120" si="236">AY120</f>
        <v>420000</v>
      </c>
      <c r="BC120" s="96">
        <f t="shared" ref="BC120" si="237">AY120</f>
        <v>420000</v>
      </c>
      <c r="BD120" s="96">
        <f t="shared" si="214"/>
        <v>495600</v>
      </c>
      <c r="BE120" s="96">
        <f t="shared" si="215"/>
        <v>495600</v>
      </c>
      <c r="BF120" s="96"/>
      <c r="BG120" s="96"/>
      <c r="BH120" s="96"/>
      <c r="BI120" s="96"/>
      <c r="BJ120" s="96" t="s">
        <v>212</v>
      </c>
      <c r="BK120" s="55" t="s">
        <v>696</v>
      </c>
      <c r="BL120" s="53"/>
    </row>
    <row r="121" spans="1:65" ht="56.25" customHeight="1" x14ac:dyDescent="0.25">
      <c r="A121" s="146" t="s">
        <v>782</v>
      </c>
      <c r="B121" s="146"/>
      <c r="C121" s="54">
        <v>256</v>
      </c>
      <c r="D121" s="20" t="s">
        <v>444</v>
      </c>
      <c r="E121" s="84" t="s">
        <v>445</v>
      </c>
      <c r="F121" s="27" t="s">
        <v>727</v>
      </c>
      <c r="G121" s="30" t="s">
        <v>172</v>
      </c>
      <c r="H121" s="35" t="s">
        <v>173</v>
      </c>
      <c r="I121" s="31" t="s">
        <v>180</v>
      </c>
      <c r="J121" s="37">
        <v>58870</v>
      </c>
      <c r="K121" s="38" t="s">
        <v>188</v>
      </c>
      <c r="L121" s="38" t="s">
        <v>189</v>
      </c>
      <c r="M121" s="151">
        <v>1093683.6399999999</v>
      </c>
      <c r="N121" s="20" t="s">
        <v>352</v>
      </c>
      <c r="O121" s="49" t="s">
        <v>199</v>
      </c>
      <c r="P121" s="32" t="s">
        <v>209</v>
      </c>
      <c r="Q121" s="52" t="s">
        <v>212</v>
      </c>
      <c r="R121" s="32">
        <v>106</v>
      </c>
      <c r="S121" s="32" t="s">
        <v>211</v>
      </c>
      <c r="T121" s="32" t="s">
        <v>389</v>
      </c>
      <c r="U121" s="32" t="s">
        <v>213</v>
      </c>
      <c r="V121" s="32" t="s">
        <v>212</v>
      </c>
      <c r="W121" s="100">
        <f t="shared" si="188"/>
        <v>1093683.6399999999</v>
      </c>
      <c r="X121" s="100">
        <f t="shared" si="222"/>
        <v>1290546.6951999997</v>
      </c>
      <c r="Y121" s="100">
        <f t="shared" si="223"/>
        <v>1093683.6399999999</v>
      </c>
      <c r="Z121" s="100">
        <f t="shared" si="224"/>
        <v>1290546.6951999997</v>
      </c>
      <c r="AA121" s="54" t="s">
        <v>212</v>
      </c>
      <c r="AB121" s="54" t="s">
        <v>212</v>
      </c>
      <c r="AC121" s="54">
        <v>2</v>
      </c>
      <c r="AD121" s="52" t="s">
        <v>857</v>
      </c>
      <c r="AE121" s="31" t="s">
        <v>214</v>
      </c>
      <c r="AF121" s="45" t="s">
        <v>228</v>
      </c>
      <c r="AG121" s="31"/>
      <c r="AH121" s="54" t="s">
        <v>212</v>
      </c>
      <c r="AI121" s="45" t="s">
        <v>873</v>
      </c>
      <c r="AJ121" s="54" t="s">
        <v>212</v>
      </c>
      <c r="AK121" s="53"/>
      <c r="AL121" s="45" t="s">
        <v>847</v>
      </c>
      <c r="AM121" s="98">
        <v>1180725.6000000001</v>
      </c>
      <c r="AN121" s="98">
        <v>1341477.3999999999</v>
      </c>
      <c r="AO121" s="98">
        <v>1180725.6000000001</v>
      </c>
      <c r="AP121" s="98">
        <v>1341477.3999999999</v>
      </c>
      <c r="AQ121" s="97">
        <v>42936</v>
      </c>
      <c r="AR121" s="96">
        <v>1</v>
      </c>
      <c r="AS121" s="96">
        <v>0</v>
      </c>
      <c r="AT121" s="96">
        <v>0</v>
      </c>
      <c r="AU121" s="95" t="s">
        <v>848</v>
      </c>
      <c r="AV121" s="96" t="s">
        <v>502</v>
      </c>
      <c r="AW121" s="45" t="s">
        <v>849</v>
      </c>
      <c r="AX121" s="98">
        <f>AN121</f>
        <v>1341477.3999999999</v>
      </c>
      <c r="AY121" s="98">
        <f>AM121</f>
        <v>1180725.6000000001</v>
      </c>
      <c r="AZ121" s="96" t="s">
        <v>757</v>
      </c>
      <c r="BA121" s="96">
        <v>0</v>
      </c>
      <c r="BB121" s="98">
        <f>AY121</f>
        <v>1180725.6000000001</v>
      </c>
      <c r="BC121" s="98">
        <f>AY121</f>
        <v>1180725.6000000001</v>
      </c>
      <c r="BD121" s="96">
        <f t="shared" si="214"/>
        <v>1341477.3999999999</v>
      </c>
      <c r="BE121" s="96">
        <f t="shared" si="215"/>
        <v>1341477.3999999999</v>
      </c>
      <c r="BF121" s="96"/>
      <c r="BG121" s="96"/>
      <c r="BH121" s="96"/>
      <c r="BI121" s="96"/>
      <c r="BJ121" s="96"/>
      <c r="BK121" s="55"/>
      <c r="BL121" s="53"/>
    </row>
    <row r="122" spans="1:65" ht="40.5" customHeight="1" x14ac:dyDescent="0.25">
      <c r="A122" s="146" t="s">
        <v>782</v>
      </c>
      <c r="B122" s="146"/>
      <c r="C122" s="54">
        <v>258</v>
      </c>
      <c r="D122" s="21" t="s">
        <v>347</v>
      </c>
      <c r="E122" s="22" t="s">
        <v>348</v>
      </c>
      <c r="F122" s="26" t="s">
        <v>349</v>
      </c>
      <c r="G122" s="30" t="s">
        <v>239</v>
      </c>
      <c r="H122" s="31" t="s">
        <v>184</v>
      </c>
      <c r="I122" s="31" t="s">
        <v>227</v>
      </c>
      <c r="J122" s="33">
        <v>1</v>
      </c>
      <c r="K122" s="38" t="s">
        <v>188</v>
      </c>
      <c r="L122" s="40" t="s">
        <v>327</v>
      </c>
      <c r="M122" s="151">
        <v>250000</v>
      </c>
      <c r="N122" s="24" t="s">
        <v>353</v>
      </c>
      <c r="O122" s="49" t="s">
        <v>199</v>
      </c>
      <c r="P122" s="32" t="s">
        <v>207</v>
      </c>
      <c r="Q122" s="32" t="s">
        <v>212</v>
      </c>
      <c r="R122" s="32">
        <v>107</v>
      </c>
      <c r="S122" s="32" t="s">
        <v>211</v>
      </c>
      <c r="T122" s="32" t="s">
        <v>388</v>
      </c>
      <c r="U122" s="32" t="s">
        <v>213</v>
      </c>
      <c r="V122" s="32" t="s">
        <v>212</v>
      </c>
      <c r="W122" s="100">
        <f t="shared" ref="W122" si="238">M122</f>
        <v>250000</v>
      </c>
      <c r="X122" s="100">
        <f t="shared" ref="X122" si="239">W122*1.18</f>
        <v>295000</v>
      </c>
      <c r="Y122" s="100">
        <v>250000</v>
      </c>
      <c r="Z122" s="100">
        <v>295000</v>
      </c>
      <c r="AA122" s="54" t="s">
        <v>212</v>
      </c>
      <c r="AB122" s="54" t="s">
        <v>212</v>
      </c>
      <c r="AC122" s="54">
        <v>2</v>
      </c>
      <c r="AD122" s="52" t="s">
        <v>857</v>
      </c>
      <c r="AE122" s="31" t="s">
        <v>214</v>
      </c>
      <c r="AF122" s="45" t="s">
        <v>228</v>
      </c>
      <c r="AG122" s="31" t="s">
        <v>216</v>
      </c>
      <c r="AH122" s="54" t="s">
        <v>212</v>
      </c>
      <c r="AI122" s="45" t="s">
        <v>873</v>
      </c>
      <c r="AJ122" s="54" t="s">
        <v>212</v>
      </c>
      <c r="AK122" s="53"/>
      <c r="AL122" s="45">
        <v>31705213591</v>
      </c>
      <c r="AM122" s="98">
        <f t="shared" ref="AM122:AM123" si="240">W122</f>
        <v>250000</v>
      </c>
      <c r="AN122" s="98">
        <f t="shared" ref="AN122:AN123" si="241">X122</f>
        <v>295000</v>
      </c>
      <c r="AO122" s="98">
        <f t="shared" ref="AO122:AO123" si="242">Y122</f>
        <v>250000</v>
      </c>
      <c r="AP122" s="98">
        <f t="shared" ref="AP122:AP123" si="243">Z122</f>
        <v>295000</v>
      </c>
      <c r="AQ122" s="97">
        <v>42899</v>
      </c>
      <c r="AR122" s="96">
        <v>1</v>
      </c>
      <c r="AS122" s="96">
        <v>0</v>
      </c>
      <c r="AT122" s="96">
        <v>0</v>
      </c>
      <c r="AU122" s="96"/>
      <c r="AV122" s="96" t="s">
        <v>501</v>
      </c>
      <c r="AW122" s="45" t="s">
        <v>827</v>
      </c>
      <c r="AX122" s="96">
        <f>AN122</f>
        <v>295000</v>
      </c>
      <c r="AY122" s="96">
        <f>AM122</f>
        <v>250000</v>
      </c>
      <c r="AZ122" s="96" t="s">
        <v>504</v>
      </c>
      <c r="BA122" s="96">
        <v>0</v>
      </c>
      <c r="BB122" s="96">
        <f>AM122</f>
        <v>250000</v>
      </c>
      <c r="BC122" s="96">
        <f>AO122</f>
        <v>250000</v>
      </c>
      <c r="BD122" s="96">
        <f t="shared" si="214"/>
        <v>295000</v>
      </c>
      <c r="BE122" s="96">
        <f t="shared" si="215"/>
        <v>295000</v>
      </c>
      <c r="BF122" s="96"/>
      <c r="BG122" s="96"/>
      <c r="BH122" s="96"/>
      <c r="BI122" s="96"/>
      <c r="BJ122" s="96" t="s">
        <v>211</v>
      </c>
      <c r="BK122" s="96" t="s">
        <v>504</v>
      </c>
      <c r="BL122" s="53"/>
      <c r="BM122">
        <v>1</v>
      </c>
    </row>
    <row r="123" spans="1:65" ht="64.5" customHeight="1" x14ac:dyDescent="0.25">
      <c r="A123" s="146" t="s">
        <v>773</v>
      </c>
      <c r="B123" s="146"/>
      <c r="C123" s="54">
        <v>260</v>
      </c>
      <c r="D123" s="23" t="s">
        <v>107</v>
      </c>
      <c r="E123" s="23" t="s">
        <v>95</v>
      </c>
      <c r="F123" s="28" t="s">
        <v>158</v>
      </c>
      <c r="G123" s="30" t="s">
        <v>172</v>
      </c>
      <c r="H123" s="35" t="s">
        <v>184</v>
      </c>
      <c r="I123" s="35" t="s">
        <v>185</v>
      </c>
      <c r="J123" s="31" t="s">
        <v>699</v>
      </c>
      <c r="K123" s="41" t="s">
        <v>188</v>
      </c>
      <c r="L123" s="41" t="s">
        <v>189</v>
      </c>
      <c r="M123" s="151">
        <v>1500000</v>
      </c>
      <c r="N123" s="24" t="s">
        <v>353</v>
      </c>
      <c r="O123" s="49" t="s">
        <v>199</v>
      </c>
      <c r="P123" s="50" t="s">
        <v>209</v>
      </c>
      <c r="Q123" s="50" t="s">
        <v>211</v>
      </c>
      <c r="R123" s="32">
        <v>108</v>
      </c>
      <c r="S123" s="50" t="s">
        <v>211</v>
      </c>
      <c r="T123" s="32" t="s">
        <v>385</v>
      </c>
      <c r="U123" s="50" t="s">
        <v>1034</v>
      </c>
      <c r="V123" s="32" t="s">
        <v>212</v>
      </c>
      <c r="W123" s="100">
        <f t="shared" ref="W123:W125" si="244">M123</f>
        <v>1500000</v>
      </c>
      <c r="X123" s="100">
        <f t="shared" ref="X123" si="245">W123*1.18</f>
        <v>1770000</v>
      </c>
      <c r="Y123" s="100">
        <f t="shared" ref="Y123:Y125" si="246">W123</f>
        <v>1500000</v>
      </c>
      <c r="Z123" s="100">
        <f t="shared" ref="Z123:Z125" si="247">X123</f>
        <v>1770000</v>
      </c>
      <c r="AA123" s="54" t="s">
        <v>212</v>
      </c>
      <c r="AB123" s="54" t="s">
        <v>212</v>
      </c>
      <c r="AC123" s="32">
        <v>1</v>
      </c>
      <c r="AD123" s="52" t="s">
        <v>857</v>
      </c>
      <c r="AE123" s="45" t="s">
        <v>215</v>
      </c>
      <c r="AF123" s="45" t="s">
        <v>228</v>
      </c>
      <c r="AG123" s="55"/>
      <c r="AH123" s="45" t="s">
        <v>212</v>
      </c>
      <c r="AI123" s="45" t="s">
        <v>874</v>
      </c>
      <c r="AJ123" s="54" t="s">
        <v>212</v>
      </c>
      <c r="AK123" s="53"/>
      <c r="AL123" s="45" t="s">
        <v>830</v>
      </c>
      <c r="AM123" s="98">
        <f t="shared" si="240"/>
        <v>1500000</v>
      </c>
      <c r="AN123" s="98">
        <f t="shared" si="241"/>
        <v>1770000</v>
      </c>
      <c r="AO123" s="98">
        <f t="shared" si="242"/>
        <v>1500000</v>
      </c>
      <c r="AP123" s="98">
        <f t="shared" si="243"/>
        <v>1770000</v>
      </c>
      <c r="AQ123" s="97">
        <v>42915</v>
      </c>
      <c r="AR123" s="96">
        <v>3</v>
      </c>
      <c r="AS123" s="96">
        <v>0</v>
      </c>
      <c r="AT123" s="96">
        <v>0</v>
      </c>
      <c r="AU123" s="96" t="s">
        <v>831</v>
      </c>
      <c r="AV123" s="96" t="s">
        <v>501</v>
      </c>
      <c r="AW123" s="45" t="s">
        <v>829</v>
      </c>
      <c r="AX123" s="96">
        <v>1439411.2</v>
      </c>
      <c r="AY123" s="96">
        <v>1219840</v>
      </c>
      <c r="AZ123" s="96" t="s">
        <v>828</v>
      </c>
      <c r="BA123" s="96">
        <v>0</v>
      </c>
      <c r="BB123" s="96">
        <f>AY123</f>
        <v>1219840</v>
      </c>
      <c r="BC123" s="96">
        <f>AY123</f>
        <v>1219840</v>
      </c>
      <c r="BD123" s="96">
        <f t="shared" si="214"/>
        <v>1439411.2</v>
      </c>
      <c r="BE123" s="96">
        <f t="shared" si="215"/>
        <v>1439411.2</v>
      </c>
      <c r="BF123" s="96"/>
      <c r="BG123" s="96"/>
      <c r="BH123" s="96"/>
      <c r="BI123" s="96"/>
      <c r="BJ123" s="96"/>
      <c r="BK123" s="132"/>
      <c r="BL123" s="53"/>
    </row>
    <row r="124" spans="1:65" ht="56.25" customHeight="1" x14ac:dyDescent="0.25">
      <c r="A124" s="146" t="s">
        <v>778</v>
      </c>
      <c r="B124" s="146"/>
      <c r="C124" s="54">
        <v>261</v>
      </c>
      <c r="D124" s="23" t="s">
        <v>758</v>
      </c>
      <c r="E124" s="23" t="s">
        <v>758</v>
      </c>
      <c r="F124" s="28" t="s">
        <v>759</v>
      </c>
      <c r="G124" s="30" t="s">
        <v>172</v>
      </c>
      <c r="H124" s="35" t="s">
        <v>173</v>
      </c>
      <c r="I124" s="31" t="s">
        <v>180</v>
      </c>
      <c r="J124" s="31" t="s">
        <v>178</v>
      </c>
      <c r="K124" s="41" t="s">
        <v>188</v>
      </c>
      <c r="L124" s="41" t="s">
        <v>189</v>
      </c>
      <c r="M124" s="151">
        <v>598000</v>
      </c>
      <c r="N124" s="46" t="s">
        <v>201</v>
      </c>
      <c r="O124" s="46" t="s">
        <v>200</v>
      </c>
      <c r="P124" s="50" t="s">
        <v>832</v>
      </c>
      <c r="Q124" s="50" t="s">
        <v>212</v>
      </c>
      <c r="R124" s="32">
        <v>109</v>
      </c>
      <c r="S124" s="50" t="s">
        <v>211</v>
      </c>
      <c r="T124" s="46" t="s">
        <v>201</v>
      </c>
      <c r="U124" s="50" t="s">
        <v>212</v>
      </c>
      <c r="V124" s="32" t="s">
        <v>212</v>
      </c>
      <c r="W124" s="100">
        <f t="shared" si="244"/>
        <v>598000</v>
      </c>
      <c r="X124" s="101">
        <v>598000</v>
      </c>
      <c r="Y124" s="100">
        <f t="shared" si="246"/>
        <v>598000</v>
      </c>
      <c r="Z124" s="100">
        <f t="shared" si="247"/>
        <v>598000</v>
      </c>
      <c r="AA124" s="54" t="s">
        <v>212</v>
      </c>
      <c r="AB124" s="54" t="s">
        <v>212</v>
      </c>
      <c r="AC124" s="32">
        <v>1</v>
      </c>
      <c r="AD124" s="52" t="s">
        <v>857</v>
      </c>
      <c r="AE124" s="31" t="s">
        <v>214</v>
      </c>
      <c r="AF124" s="45" t="s">
        <v>228</v>
      </c>
      <c r="AG124" s="55"/>
      <c r="AH124" s="45" t="s">
        <v>212</v>
      </c>
      <c r="AI124" s="45" t="s">
        <v>873</v>
      </c>
      <c r="AJ124" s="54" t="s">
        <v>212</v>
      </c>
      <c r="AK124" s="53"/>
      <c r="AL124" s="45">
        <v>6.5100000031699994E+17</v>
      </c>
      <c r="AM124" s="98">
        <f>W124</f>
        <v>598000</v>
      </c>
      <c r="AN124" s="98">
        <f t="shared" ref="AN124:AN125" si="248">X124</f>
        <v>598000</v>
      </c>
      <c r="AO124" s="98">
        <f t="shared" ref="AO124:AO125" si="249">Y124</f>
        <v>598000</v>
      </c>
      <c r="AP124" s="98">
        <f t="shared" ref="AP124:AP125" si="250">Z124</f>
        <v>598000</v>
      </c>
      <c r="AQ124" s="97">
        <v>42878</v>
      </c>
      <c r="AR124" s="96">
        <v>4</v>
      </c>
      <c r="AS124" s="96">
        <v>2</v>
      </c>
      <c r="AT124" s="96">
        <v>0</v>
      </c>
      <c r="AU124" s="96"/>
      <c r="AV124" s="96" t="s">
        <v>501</v>
      </c>
      <c r="AW124" s="45" t="s">
        <v>840</v>
      </c>
      <c r="AX124" s="96">
        <v>380000</v>
      </c>
      <c r="AY124" s="96">
        <f>AX124</f>
        <v>380000</v>
      </c>
      <c r="AZ124" s="96" t="s">
        <v>839</v>
      </c>
      <c r="BA124" s="96">
        <v>0</v>
      </c>
      <c r="BB124" s="96">
        <v>380000</v>
      </c>
      <c r="BC124" s="96">
        <v>380000</v>
      </c>
      <c r="BD124" s="96">
        <f t="shared" ref="BD124:BD125" si="251">AX124</f>
        <v>380000</v>
      </c>
      <c r="BE124" s="96">
        <f t="shared" ref="BE124:BE125" si="252">BD124</f>
        <v>380000</v>
      </c>
      <c r="BF124" s="96"/>
      <c r="BG124" s="96"/>
      <c r="BH124" s="96"/>
      <c r="BI124" s="96"/>
      <c r="BJ124" s="96"/>
      <c r="BK124" s="132" t="s">
        <v>761</v>
      </c>
      <c r="BL124" s="53"/>
    </row>
    <row r="125" spans="1:65" ht="60.75" customHeight="1" x14ac:dyDescent="0.25">
      <c r="A125" s="146" t="s">
        <v>780</v>
      </c>
      <c r="B125" s="146"/>
      <c r="C125" s="54">
        <v>262</v>
      </c>
      <c r="D125" s="20" t="s">
        <v>110</v>
      </c>
      <c r="E125" s="20" t="s">
        <v>110</v>
      </c>
      <c r="F125" s="27" t="s">
        <v>320</v>
      </c>
      <c r="G125" s="66" t="s">
        <v>172</v>
      </c>
      <c r="H125" s="35" t="s">
        <v>184</v>
      </c>
      <c r="I125" s="35" t="s">
        <v>185</v>
      </c>
      <c r="J125" s="31" t="s">
        <v>762</v>
      </c>
      <c r="K125" s="38" t="s">
        <v>188</v>
      </c>
      <c r="L125" s="38" t="s">
        <v>189</v>
      </c>
      <c r="M125" s="151">
        <v>300000</v>
      </c>
      <c r="N125" s="47" t="s">
        <v>352</v>
      </c>
      <c r="O125" s="45" t="s">
        <v>732</v>
      </c>
      <c r="P125" s="32" t="s">
        <v>207</v>
      </c>
      <c r="Q125" s="32" t="s">
        <v>212</v>
      </c>
      <c r="R125" s="32">
        <v>110</v>
      </c>
      <c r="S125" s="32" t="s">
        <v>211</v>
      </c>
      <c r="T125" s="32" t="s">
        <v>387</v>
      </c>
      <c r="U125" s="32" t="s">
        <v>1033</v>
      </c>
      <c r="V125" s="32" t="s">
        <v>212</v>
      </c>
      <c r="W125" s="100">
        <f t="shared" si="244"/>
        <v>300000</v>
      </c>
      <c r="X125" s="100">
        <f t="shared" ref="X125" si="253">W125*1.18</f>
        <v>354000</v>
      </c>
      <c r="Y125" s="100">
        <f t="shared" si="246"/>
        <v>300000</v>
      </c>
      <c r="Z125" s="100">
        <f t="shared" si="247"/>
        <v>354000</v>
      </c>
      <c r="AA125" s="54" t="s">
        <v>212</v>
      </c>
      <c r="AB125" s="54" t="s">
        <v>212</v>
      </c>
      <c r="AC125" s="32">
        <v>1</v>
      </c>
      <c r="AD125" s="52" t="s">
        <v>857</v>
      </c>
      <c r="AE125" s="31" t="s">
        <v>214</v>
      </c>
      <c r="AF125" s="45" t="s">
        <v>228</v>
      </c>
      <c r="AG125" s="31" t="s">
        <v>216</v>
      </c>
      <c r="AH125" s="54" t="s">
        <v>212</v>
      </c>
      <c r="AI125" s="45" t="s">
        <v>873</v>
      </c>
      <c r="AJ125" s="54" t="s">
        <v>212</v>
      </c>
      <c r="AK125" s="53"/>
      <c r="AL125" s="45">
        <v>31705385290</v>
      </c>
      <c r="AM125" s="98">
        <f>W125</f>
        <v>300000</v>
      </c>
      <c r="AN125" s="98">
        <f t="shared" si="248"/>
        <v>354000</v>
      </c>
      <c r="AO125" s="98">
        <f t="shared" si="249"/>
        <v>300000</v>
      </c>
      <c r="AP125" s="98">
        <f t="shared" si="250"/>
        <v>354000</v>
      </c>
      <c r="AQ125" s="97">
        <v>42947</v>
      </c>
      <c r="AR125" s="96">
        <v>1</v>
      </c>
      <c r="AS125" s="96">
        <v>0</v>
      </c>
      <c r="AT125" s="96">
        <v>0</v>
      </c>
      <c r="AU125" s="96"/>
      <c r="AV125" s="96" t="s">
        <v>501</v>
      </c>
      <c r="AW125" s="45" t="s">
        <v>851</v>
      </c>
      <c r="AX125" s="96">
        <f>AN125</f>
        <v>354000</v>
      </c>
      <c r="AY125" s="96">
        <f>AM125</f>
        <v>300000</v>
      </c>
      <c r="AZ125" s="96" t="s">
        <v>850</v>
      </c>
      <c r="BA125" s="96">
        <v>0</v>
      </c>
      <c r="BB125" s="98">
        <f>AY125</f>
        <v>300000</v>
      </c>
      <c r="BC125" s="98">
        <f>AY125</f>
        <v>300000</v>
      </c>
      <c r="BD125" s="96">
        <f t="shared" si="251"/>
        <v>354000</v>
      </c>
      <c r="BE125" s="96">
        <f t="shared" si="252"/>
        <v>354000</v>
      </c>
      <c r="BF125" s="96"/>
      <c r="BG125" s="96"/>
      <c r="BH125" s="96"/>
      <c r="BI125" s="96"/>
      <c r="BJ125" s="96" t="s">
        <v>212</v>
      </c>
      <c r="BK125" s="132" t="s">
        <v>760</v>
      </c>
      <c r="BL125" s="53"/>
    </row>
    <row r="126" spans="1:65" ht="42.75" customHeight="1" x14ac:dyDescent="0.25">
      <c r="A126" s="146" t="s">
        <v>777</v>
      </c>
      <c r="B126" s="146" t="s">
        <v>838</v>
      </c>
      <c r="C126" s="54">
        <v>263</v>
      </c>
      <c r="D126" s="20" t="s">
        <v>763</v>
      </c>
      <c r="E126" s="20" t="s">
        <v>689</v>
      </c>
      <c r="F126" s="27" t="s">
        <v>764</v>
      </c>
      <c r="G126" s="66" t="s">
        <v>172</v>
      </c>
      <c r="H126" s="35" t="s">
        <v>291</v>
      </c>
      <c r="I126" s="35" t="s">
        <v>315</v>
      </c>
      <c r="J126" s="31" t="s">
        <v>765</v>
      </c>
      <c r="K126" s="118">
        <v>45286555000</v>
      </c>
      <c r="L126" s="38" t="s">
        <v>690</v>
      </c>
      <c r="M126" s="151">
        <v>295000</v>
      </c>
      <c r="N126" s="47" t="s">
        <v>352</v>
      </c>
      <c r="O126" s="49" t="s">
        <v>321</v>
      </c>
      <c r="P126" s="32" t="s">
        <v>207</v>
      </c>
      <c r="Q126" s="32" t="s">
        <v>212</v>
      </c>
      <c r="R126" s="32">
        <v>111</v>
      </c>
      <c r="S126" s="32" t="s">
        <v>211</v>
      </c>
      <c r="T126" s="32" t="s">
        <v>766</v>
      </c>
      <c r="U126" s="50" t="s">
        <v>212</v>
      </c>
      <c r="V126" s="50" t="s">
        <v>212</v>
      </c>
      <c r="W126" s="101">
        <v>295000</v>
      </c>
      <c r="X126" s="101">
        <v>295000</v>
      </c>
      <c r="Y126" s="101">
        <v>295000</v>
      </c>
      <c r="Z126" s="101">
        <v>295000</v>
      </c>
      <c r="AA126" s="54" t="s">
        <v>212</v>
      </c>
      <c r="AB126" s="54" t="s">
        <v>212</v>
      </c>
      <c r="AC126" s="32">
        <v>1</v>
      </c>
      <c r="AD126" s="52" t="s">
        <v>857</v>
      </c>
      <c r="AE126" s="31" t="s">
        <v>214</v>
      </c>
      <c r="AF126" s="45" t="s">
        <v>228</v>
      </c>
      <c r="AG126" s="31" t="s">
        <v>220</v>
      </c>
      <c r="AH126" s="54" t="s">
        <v>212</v>
      </c>
      <c r="AI126" s="45" t="s">
        <v>873</v>
      </c>
      <c r="AJ126" s="54" t="s">
        <v>212</v>
      </c>
      <c r="AK126" s="53"/>
      <c r="AL126" s="45">
        <v>31705323801</v>
      </c>
      <c r="AM126" s="98">
        <f>W126</f>
        <v>295000</v>
      </c>
      <c r="AN126" s="98">
        <f t="shared" ref="AN126" si="254">X126</f>
        <v>295000</v>
      </c>
      <c r="AO126" s="98">
        <f t="shared" ref="AO126" si="255">Y126</f>
        <v>295000</v>
      </c>
      <c r="AP126" s="98">
        <f t="shared" ref="AP126" si="256">Z126</f>
        <v>295000</v>
      </c>
      <c r="AQ126" s="97">
        <v>42929</v>
      </c>
      <c r="AR126" s="96">
        <v>1</v>
      </c>
      <c r="AS126" s="96">
        <v>0</v>
      </c>
      <c r="AT126" s="96">
        <v>0</v>
      </c>
      <c r="AU126" s="96"/>
      <c r="AV126" s="96" t="s">
        <v>501</v>
      </c>
      <c r="AW126" s="45" t="s">
        <v>852</v>
      </c>
      <c r="AX126" s="96">
        <f>AN126</f>
        <v>295000</v>
      </c>
      <c r="AY126" s="96">
        <f>AM126</f>
        <v>295000</v>
      </c>
      <c r="AZ126" s="121" t="s">
        <v>767</v>
      </c>
      <c r="BA126" s="121">
        <v>0</v>
      </c>
      <c r="BB126" s="98">
        <f>AY126</f>
        <v>295000</v>
      </c>
      <c r="BC126" s="98">
        <f>AY126</f>
        <v>295000</v>
      </c>
      <c r="BD126" s="96">
        <f t="shared" ref="BD126" si="257">AX126</f>
        <v>295000</v>
      </c>
      <c r="BE126" s="96">
        <f t="shared" ref="BE126" si="258">BD126</f>
        <v>295000</v>
      </c>
      <c r="BF126" s="121"/>
      <c r="BG126" s="121"/>
      <c r="BH126" s="121"/>
      <c r="BI126" s="121"/>
      <c r="BJ126" s="121" t="s">
        <v>212</v>
      </c>
      <c r="BK126" s="91" t="s">
        <v>767</v>
      </c>
      <c r="BL126" s="53"/>
    </row>
    <row r="127" spans="1:65" ht="37.5" customHeight="1" x14ac:dyDescent="0.25">
      <c r="A127" s="146" t="s">
        <v>775</v>
      </c>
      <c r="B127" s="146"/>
      <c r="C127" s="54">
        <v>264</v>
      </c>
      <c r="D127" s="21" t="s">
        <v>94</v>
      </c>
      <c r="E127" s="21" t="s">
        <v>94</v>
      </c>
      <c r="F127" s="77" t="s">
        <v>253</v>
      </c>
      <c r="G127" s="66" t="s">
        <v>172</v>
      </c>
      <c r="H127" s="35" t="s">
        <v>173</v>
      </c>
      <c r="I127" s="31" t="s">
        <v>180</v>
      </c>
      <c r="J127" s="37">
        <v>20</v>
      </c>
      <c r="K127" s="38" t="s">
        <v>188</v>
      </c>
      <c r="L127" s="38" t="s">
        <v>189</v>
      </c>
      <c r="M127" s="151">
        <v>537415</v>
      </c>
      <c r="N127" s="24" t="s">
        <v>786</v>
      </c>
      <c r="O127" s="49" t="s">
        <v>199</v>
      </c>
      <c r="P127" s="32" t="s">
        <v>409</v>
      </c>
      <c r="Q127" s="32" t="s">
        <v>211</v>
      </c>
      <c r="R127" s="32">
        <v>112</v>
      </c>
      <c r="S127" s="32" t="s">
        <v>211</v>
      </c>
      <c r="T127" s="32" t="s">
        <v>787</v>
      </c>
      <c r="U127" s="50" t="s">
        <v>212</v>
      </c>
      <c r="V127" s="50" t="s">
        <v>212</v>
      </c>
      <c r="W127" s="100">
        <f t="shared" ref="W127" si="259">M127</f>
        <v>537415</v>
      </c>
      <c r="X127" s="100">
        <f t="shared" ref="X127" si="260">W127*1.18</f>
        <v>634149.69999999995</v>
      </c>
      <c r="Y127" s="100">
        <f t="shared" ref="Y127" si="261">W127</f>
        <v>537415</v>
      </c>
      <c r="Z127" s="100">
        <f t="shared" ref="Z127" si="262">X127</f>
        <v>634149.69999999995</v>
      </c>
      <c r="AA127" s="54" t="s">
        <v>212</v>
      </c>
      <c r="AB127" s="54" t="s">
        <v>212</v>
      </c>
      <c r="AC127" s="32">
        <v>1</v>
      </c>
      <c r="AD127" s="52" t="s">
        <v>857</v>
      </c>
      <c r="AE127" s="31" t="s">
        <v>215</v>
      </c>
      <c r="AF127" s="45" t="s">
        <v>585</v>
      </c>
      <c r="AG127" s="31"/>
      <c r="AH127" s="54" t="s">
        <v>212</v>
      </c>
      <c r="AI127" s="45" t="s">
        <v>873</v>
      </c>
      <c r="AJ127" s="54" t="s">
        <v>212</v>
      </c>
      <c r="AK127" s="53"/>
      <c r="AL127" s="45" t="s">
        <v>916</v>
      </c>
      <c r="AM127" s="98">
        <v>491700</v>
      </c>
      <c r="AN127" s="98">
        <v>580206</v>
      </c>
      <c r="AO127" s="98">
        <v>491700</v>
      </c>
      <c r="AP127" s="98">
        <v>580206</v>
      </c>
      <c r="AQ127" s="97">
        <v>42986</v>
      </c>
      <c r="AR127" s="121">
        <v>1</v>
      </c>
      <c r="AS127" s="121">
        <v>1</v>
      </c>
      <c r="AT127" s="121">
        <v>0</v>
      </c>
      <c r="AU127" s="120" t="s">
        <v>917</v>
      </c>
      <c r="AV127" s="121" t="s">
        <v>584</v>
      </c>
      <c r="AW127" s="45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91"/>
      <c r="BL127" s="53"/>
    </row>
    <row r="128" spans="1:65" ht="56.25" x14ac:dyDescent="0.25">
      <c r="A128" s="146" t="s">
        <v>782</v>
      </c>
      <c r="B128" s="146"/>
      <c r="C128" s="54">
        <v>269</v>
      </c>
      <c r="D128" s="21" t="s">
        <v>844</v>
      </c>
      <c r="E128" s="21" t="s">
        <v>788</v>
      </c>
      <c r="F128" s="27" t="s">
        <v>789</v>
      </c>
      <c r="G128" s="66" t="s">
        <v>172</v>
      </c>
      <c r="H128" s="31" t="s">
        <v>173</v>
      </c>
      <c r="I128" s="31" t="s">
        <v>174</v>
      </c>
      <c r="J128" s="31" t="s">
        <v>791</v>
      </c>
      <c r="K128" s="38" t="s">
        <v>188</v>
      </c>
      <c r="L128" s="38" t="s">
        <v>189</v>
      </c>
      <c r="M128" s="151">
        <v>300000</v>
      </c>
      <c r="N128" s="24" t="s">
        <v>786</v>
      </c>
      <c r="O128" s="49" t="s">
        <v>199</v>
      </c>
      <c r="P128" s="32" t="s">
        <v>207</v>
      </c>
      <c r="Q128" s="32" t="s">
        <v>212</v>
      </c>
      <c r="R128" s="32">
        <v>113</v>
      </c>
      <c r="S128" s="32" t="s">
        <v>211</v>
      </c>
      <c r="T128" s="32" t="s">
        <v>793</v>
      </c>
      <c r="U128" s="50" t="s">
        <v>213</v>
      </c>
      <c r="V128" s="50" t="s">
        <v>212</v>
      </c>
      <c r="W128" s="100">
        <f t="shared" ref="W128:W129" si="263">M128</f>
        <v>300000</v>
      </c>
      <c r="X128" s="100">
        <f t="shared" ref="X128:X129" si="264">W128*1.18</f>
        <v>354000</v>
      </c>
      <c r="Y128" s="100">
        <f t="shared" ref="Y128" si="265">W128</f>
        <v>300000</v>
      </c>
      <c r="Z128" s="100">
        <f t="shared" ref="Z128" si="266">X128</f>
        <v>354000</v>
      </c>
      <c r="AA128" s="54" t="s">
        <v>212</v>
      </c>
      <c r="AB128" s="54" t="s">
        <v>212</v>
      </c>
      <c r="AC128" s="32">
        <v>2</v>
      </c>
      <c r="AD128" s="52" t="s">
        <v>857</v>
      </c>
      <c r="AE128" s="31" t="s">
        <v>214</v>
      </c>
      <c r="AF128" s="45" t="s">
        <v>228</v>
      </c>
      <c r="AG128" s="31" t="s">
        <v>216</v>
      </c>
      <c r="AH128" s="54" t="s">
        <v>212</v>
      </c>
      <c r="AI128" s="45" t="s">
        <v>873</v>
      </c>
      <c r="AJ128" s="54" t="s">
        <v>212</v>
      </c>
      <c r="AK128" s="53"/>
      <c r="AL128" s="95">
        <v>31705397474</v>
      </c>
      <c r="AM128" s="98">
        <v>300000</v>
      </c>
      <c r="AN128" s="98">
        <v>354000</v>
      </c>
      <c r="AO128" s="98">
        <v>300000</v>
      </c>
      <c r="AP128" s="98">
        <v>354000</v>
      </c>
      <c r="AQ128" s="97" t="s">
        <v>919</v>
      </c>
      <c r="AR128" s="121">
        <v>1</v>
      </c>
      <c r="AS128" s="121">
        <v>0</v>
      </c>
      <c r="AT128" s="121">
        <v>0</v>
      </c>
      <c r="AU128" s="121"/>
      <c r="AV128" s="121" t="s">
        <v>501</v>
      </c>
      <c r="AW128" s="45" t="s">
        <v>918</v>
      </c>
      <c r="AX128" s="121">
        <v>354000</v>
      </c>
      <c r="AY128" s="121">
        <v>300000</v>
      </c>
      <c r="AZ128" s="121" t="s">
        <v>920</v>
      </c>
      <c r="BA128" s="121">
        <v>0</v>
      </c>
      <c r="BB128" s="121">
        <v>300000</v>
      </c>
      <c r="BC128" s="121">
        <v>300000</v>
      </c>
      <c r="BD128" s="121">
        <v>354000</v>
      </c>
      <c r="BE128" s="121">
        <v>354000</v>
      </c>
      <c r="BF128" s="121"/>
      <c r="BG128" s="121"/>
      <c r="BH128" s="121"/>
      <c r="BI128" s="121"/>
      <c r="BJ128" s="121" t="s">
        <v>211</v>
      </c>
      <c r="BK128" s="91" t="s">
        <v>921</v>
      </c>
      <c r="BL128" s="53"/>
    </row>
    <row r="129" spans="1:64" ht="56.25" customHeight="1" x14ac:dyDescent="0.25">
      <c r="A129" s="146" t="s">
        <v>782</v>
      </c>
      <c r="B129" s="146"/>
      <c r="C129" s="54">
        <v>270</v>
      </c>
      <c r="D129" s="21" t="s">
        <v>843</v>
      </c>
      <c r="E129" s="21" t="s">
        <v>842</v>
      </c>
      <c r="F129" s="27" t="s">
        <v>790</v>
      </c>
      <c r="G129" s="66" t="s">
        <v>172</v>
      </c>
      <c r="H129" s="31" t="s">
        <v>173</v>
      </c>
      <c r="I129" s="31" t="s">
        <v>174</v>
      </c>
      <c r="J129" s="31" t="s">
        <v>841</v>
      </c>
      <c r="K129" s="38" t="s">
        <v>188</v>
      </c>
      <c r="L129" s="38" t="s">
        <v>189</v>
      </c>
      <c r="M129" s="151">
        <v>2000000</v>
      </c>
      <c r="N129" s="24" t="s">
        <v>786</v>
      </c>
      <c r="O129" s="45" t="s">
        <v>792</v>
      </c>
      <c r="P129" s="32" t="s">
        <v>209</v>
      </c>
      <c r="Q129" s="32" t="s">
        <v>212</v>
      </c>
      <c r="R129" s="32">
        <v>114</v>
      </c>
      <c r="S129" s="32" t="s">
        <v>211</v>
      </c>
      <c r="T129" s="32" t="s">
        <v>793</v>
      </c>
      <c r="U129" s="50" t="s">
        <v>213</v>
      </c>
      <c r="V129" s="50" t="s">
        <v>212</v>
      </c>
      <c r="W129" s="100">
        <f t="shared" si="263"/>
        <v>2000000</v>
      </c>
      <c r="X129" s="100">
        <f t="shared" si="264"/>
        <v>2360000</v>
      </c>
      <c r="Y129" s="100">
        <v>680000</v>
      </c>
      <c r="Z129" s="100">
        <v>802400</v>
      </c>
      <c r="AA129" s="54" t="s">
        <v>212</v>
      </c>
      <c r="AB129" s="54" t="s">
        <v>212</v>
      </c>
      <c r="AC129" s="32">
        <v>2</v>
      </c>
      <c r="AD129" s="52" t="s">
        <v>857</v>
      </c>
      <c r="AE129" s="31" t="s">
        <v>214</v>
      </c>
      <c r="AF129" s="45" t="s">
        <v>228</v>
      </c>
      <c r="AG129" s="31"/>
      <c r="AH129" s="54" t="s">
        <v>212</v>
      </c>
      <c r="AI129" s="45" t="s">
        <v>873</v>
      </c>
      <c r="AJ129" s="54" t="s">
        <v>212</v>
      </c>
      <c r="AK129" s="53"/>
      <c r="AL129" s="45" t="s">
        <v>853</v>
      </c>
      <c r="AM129" s="98">
        <v>2100000.64</v>
      </c>
      <c r="AN129" s="98" t="s">
        <v>854</v>
      </c>
      <c r="AO129" s="98">
        <v>700000</v>
      </c>
      <c r="AP129" s="98">
        <v>826000</v>
      </c>
      <c r="AQ129" s="97" t="s">
        <v>922</v>
      </c>
      <c r="AR129" s="121">
        <v>1</v>
      </c>
      <c r="AS129" s="121">
        <v>0</v>
      </c>
      <c r="AT129" s="121">
        <v>0</v>
      </c>
      <c r="AU129" s="121"/>
      <c r="AV129" s="121" t="s">
        <v>502</v>
      </c>
      <c r="AW129" s="45" t="s">
        <v>925</v>
      </c>
      <c r="AX129" s="121">
        <v>2446190.66</v>
      </c>
      <c r="AY129" s="121" t="s">
        <v>923</v>
      </c>
      <c r="AZ129" s="121" t="s">
        <v>924</v>
      </c>
      <c r="BA129" s="121">
        <v>0</v>
      </c>
      <c r="BB129" s="121">
        <v>1399897</v>
      </c>
      <c r="BC129" s="121">
        <v>700000</v>
      </c>
      <c r="BD129" s="121">
        <v>1620190.66</v>
      </c>
      <c r="BE129" s="121">
        <v>826000</v>
      </c>
      <c r="BF129" s="121"/>
      <c r="BG129" s="121"/>
      <c r="BH129" s="121"/>
      <c r="BI129" s="121"/>
      <c r="BJ129" s="121"/>
      <c r="BK129" s="91"/>
      <c r="BL129" s="53"/>
    </row>
    <row r="130" spans="1:64" ht="72.75" customHeight="1" x14ac:dyDescent="0.25">
      <c r="A130" s="146" t="s">
        <v>768</v>
      </c>
      <c r="B130" s="146"/>
      <c r="C130" s="54">
        <v>271</v>
      </c>
      <c r="D130" s="21" t="s">
        <v>795</v>
      </c>
      <c r="E130" s="21" t="s">
        <v>796</v>
      </c>
      <c r="F130" s="27" t="s">
        <v>1066</v>
      </c>
      <c r="G130" s="66" t="s">
        <v>172</v>
      </c>
      <c r="H130" s="21" t="s">
        <v>184</v>
      </c>
      <c r="I130" s="31" t="s">
        <v>185</v>
      </c>
      <c r="J130" s="21" t="s">
        <v>1032</v>
      </c>
      <c r="K130" s="38" t="s">
        <v>190</v>
      </c>
      <c r="L130" s="38" t="s">
        <v>191</v>
      </c>
      <c r="M130" s="151">
        <v>30864700</v>
      </c>
      <c r="N130" s="46" t="s">
        <v>206</v>
      </c>
      <c r="O130" s="46" t="s">
        <v>200</v>
      </c>
      <c r="P130" s="21" t="s">
        <v>409</v>
      </c>
      <c r="Q130" s="32" t="s">
        <v>211</v>
      </c>
      <c r="R130" s="32">
        <v>115</v>
      </c>
      <c r="S130" s="32" t="s">
        <v>211</v>
      </c>
      <c r="T130" s="32" t="s">
        <v>794</v>
      </c>
      <c r="U130" s="50" t="s">
        <v>212</v>
      </c>
      <c r="V130" s="50" t="s">
        <v>212</v>
      </c>
      <c r="W130" s="100">
        <f t="shared" ref="W130" si="267">M130</f>
        <v>30864700</v>
      </c>
      <c r="X130" s="100">
        <f t="shared" ref="X130" si="268">W130*1.18</f>
        <v>36420346</v>
      </c>
      <c r="Y130" s="100">
        <v>4629705</v>
      </c>
      <c r="Z130" s="100">
        <f>Y130*1.18</f>
        <v>5463051.8999999994</v>
      </c>
      <c r="AA130" s="54" t="s">
        <v>212</v>
      </c>
      <c r="AB130" s="54" t="s">
        <v>212</v>
      </c>
      <c r="AC130" s="32">
        <v>1</v>
      </c>
      <c r="AD130" s="52" t="s">
        <v>857</v>
      </c>
      <c r="AE130" s="31" t="s">
        <v>215</v>
      </c>
      <c r="AF130" s="45" t="s">
        <v>507</v>
      </c>
      <c r="AG130" s="31"/>
      <c r="AH130" s="54" t="s">
        <v>212</v>
      </c>
      <c r="AI130" s="45" t="s">
        <v>873</v>
      </c>
      <c r="AJ130" s="54" t="s">
        <v>212</v>
      </c>
      <c r="AK130" s="53"/>
      <c r="AL130" s="45"/>
      <c r="AM130" s="98"/>
      <c r="AN130" s="98"/>
      <c r="AO130" s="98"/>
      <c r="AP130" s="98"/>
      <c r="AQ130" s="97"/>
      <c r="AR130" s="121"/>
      <c r="AS130" s="121"/>
      <c r="AT130" s="121"/>
      <c r="AU130" s="121"/>
      <c r="AV130" s="121"/>
      <c r="AW130" s="96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91"/>
      <c r="BL130" s="53"/>
    </row>
    <row r="131" spans="1:64" ht="72.75" customHeight="1" x14ac:dyDescent="0.25">
      <c r="A131" s="146" t="s">
        <v>773</v>
      </c>
      <c r="B131" s="146"/>
      <c r="C131" s="54">
        <v>272</v>
      </c>
      <c r="D131" s="20" t="s">
        <v>229</v>
      </c>
      <c r="E131" s="20" t="s">
        <v>251</v>
      </c>
      <c r="F131" s="27" t="s">
        <v>948</v>
      </c>
      <c r="G131" s="30" t="s">
        <v>172</v>
      </c>
      <c r="H131" s="31" t="s">
        <v>173</v>
      </c>
      <c r="I131" s="31" t="s">
        <v>174</v>
      </c>
      <c r="J131" s="37">
        <v>397</v>
      </c>
      <c r="K131" s="38" t="s">
        <v>188</v>
      </c>
      <c r="L131" s="38" t="s">
        <v>189</v>
      </c>
      <c r="M131" s="151">
        <v>500000</v>
      </c>
      <c r="N131" s="46" t="s">
        <v>206</v>
      </c>
      <c r="O131" s="45" t="s">
        <v>732</v>
      </c>
      <c r="P131" s="32" t="s">
        <v>409</v>
      </c>
      <c r="Q131" s="32" t="s">
        <v>211</v>
      </c>
      <c r="R131" s="32">
        <v>116</v>
      </c>
      <c r="S131" s="32" t="s">
        <v>211</v>
      </c>
      <c r="T131" s="32" t="s">
        <v>794</v>
      </c>
      <c r="U131" s="50" t="s">
        <v>1034</v>
      </c>
      <c r="V131" s="50" t="s">
        <v>212</v>
      </c>
      <c r="W131" s="100">
        <f t="shared" ref="W131:W132" si="269">M131</f>
        <v>500000</v>
      </c>
      <c r="X131" s="100">
        <f t="shared" ref="X131:X132" si="270">W131*1.18</f>
        <v>590000</v>
      </c>
      <c r="Y131" s="100">
        <f t="shared" ref="Y131" si="271">W131</f>
        <v>500000</v>
      </c>
      <c r="Z131" s="100">
        <f t="shared" ref="Z131" si="272">X131</f>
        <v>590000</v>
      </c>
      <c r="AA131" s="54" t="s">
        <v>212</v>
      </c>
      <c r="AB131" s="54" t="s">
        <v>212</v>
      </c>
      <c r="AC131" s="32">
        <v>1</v>
      </c>
      <c r="AD131" s="52" t="s">
        <v>857</v>
      </c>
      <c r="AE131" s="31" t="s">
        <v>215</v>
      </c>
      <c r="AF131" s="45" t="s">
        <v>507</v>
      </c>
      <c r="AG131" s="53"/>
      <c r="AH131" s="54" t="s">
        <v>212</v>
      </c>
      <c r="AI131" s="45" t="s">
        <v>873</v>
      </c>
      <c r="AJ131" s="54" t="s">
        <v>212</v>
      </c>
      <c r="AK131" s="96"/>
      <c r="AL131" s="45"/>
      <c r="AM131" s="98"/>
      <c r="AN131" s="98"/>
      <c r="AO131" s="98"/>
      <c r="AP131" s="98"/>
      <c r="AQ131" s="97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132"/>
      <c r="BH131" s="53"/>
      <c r="BI131" s="96"/>
      <c r="BJ131" s="96"/>
      <c r="BK131" s="132"/>
      <c r="BL131" s="53"/>
    </row>
    <row r="132" spans="1:64" ht="56.25" customHeight="1" x14ac:dyDescent="0.25">
      <c r="A132" s="146" t="s">
        <v>773</v>
      </c>
      <c r="B132" s="146"/>
      <c r="C132" s="54">
        <v>273</v>
      </c>
      <c r="D132" s="20" t="s">
        <v>112</v>
      </c>
      <c r="E132" s="20" t="s">
        <v>113</v>
      </c>
      <c r="F132" s="27" t="s">
        <v>797</v>
      </c>
      <c r="G132" s="30" t="s">
        <v>172</v>
      </c>
      <c r="H132" s="20" t="s">
        <v>184</v>
      </c>
      <c r="I132" s="20" t="s">
        <v>185</v>
      </c>
      <c r="J132" s="20" t="s">
        <v>1047</v>
      </c>
      <c r="K132" s="38" t="s">
        <v>188</v>
      </c>
      <c r="L132" s="38" t="s">
        <v>189</v>
      </c>
      <c r="M132" s="151">
        <v>5600000</v>
      </c>
      <c r="N132" s="46" t="s">
        <v>355</v>
      </c>
      <c r="O132" s="45" t="s">
        <v>732</v>
      </c>
      <c r="P132" s="20" t="s">
        <v>409</v>
      </c>
      <c r="Q132" s="32" t="s">
        <v>211</v>
      </c>
      <c r="R132" s="32">
        <v>117</v>
      </c>
      <c r="S132" s="32" t="s">
        <v>211</v>
      </c>
      <c r="T132" s="32" t="s">
        <v>800</v>
      </c>
      <c r="U132" s="50" t="s">
        <v>1033</v>
      </c>
      <c r="V132" s="50" t="s">
        <v>212</v>
      </c>
      <c r="W132" s="100">
        <f t="shared" si="269"/>
        <v>5600000</v>
      </c>
      <c r="X132" s="100">
        <f t="shared" si="270"/>
        <v>6608000</v>
      </c>
      <c r="Y132" s="100" t="s">
        <v>934</v>
      </c>
      <c r="Z132" s="100" t="s">
        <v>934</v>
      </c>
      <c r="AA132" s="54" t="s">
        <v>212</v>
      </c>
      <c r="AB132" s="54" t="s">
        <v>212</v>
      </c>
      <c r="AC132" s="32">
        <v>1</v>
      </c>
      <c r="AD132" s="52" t="s">
        <v>857</v>
      </c>
      <c r="AE132" s="31" t="s">
        <v>215</v>
      </c>
      <c r="AF132" s="45" t="s">
        <v>507</v>
      </c>
      <c r="AG132" s="31"/>
      <c r="AH132" s="91" t="s">
        <v>212</v>
      </c>
      <c r="AI132" s="45" t="s">
        <v>873</v>
      </c>
      <c r="AJ132" s="54" t="s">
        <v>212</v>
      </c>
      <c r="AK132" s="53"/>
      <c r="AL132" s="45"/>
      <c r="AM132" s="98"/>
      <c r="AN132" s="98"/>
      <c r="AO132" s="98"/>
      <c r="AP132" s="98"/>
      <c r="AQ132" s="97"/>
      <c r="AR132" s="121"/>
      <c r="AS132" s="121"/>
      <c r="AT132" s="121"/>
      <c r="AU132" s="121"/>
      <c r="AV132" s="121"/>
      <c r="AW132" s="96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91"/>
      <c r="BL132" s="53"/>
    </row>
    <row r="133" spans="1:64" ht="50.25" customHeight="1" x14ac:dyDescent="0.25">
      <c r="A133" s="146" t="s">
        <v>782</v>
      </c>
      <c r="B133" s="146"/>
      <c r="C133" s="54">
        <v>274</v>
      </c>
      <c r="D133" s="20" t="s">
        <v>393</v>
      </c>
      <c r="E133" s="22" t="s">
        <v>393</v>
      </c>
      <c r="F133" s="76" t="s">
        <v>950</v>
      </c>
      <c r="G133" s="30" t="s">
        <v>172</v>
      </c>
      <c r="H133" s="120">
        <v>166</v>
      </c>
      <c r="I133" s="20" t="s">
        <v>326</v>
      </c>
      <c r="J133" s="151">
        <v>79670</v>
      </c>
      <c r="K133" s="38">
        <v>5041000000</v>
      </c>
      <c r="L133" s="38" t="s">
        <v>327</v>
      </c>
      <c r="M133" s="151">
        <v>3450163</v>
      </c>
      <c r="N133" s="46" t="s">
        <v>206</v>
      </c>
      <c r="O133" s="45" t="s">
        <v>732</v>
      </c>
      <c r="P133" s="20" t="s">
        <v>409</v>
      </c>
      <c r="Q133" s="32" t="s">
        <v>211</v>
      </c>
      <c r="R133" s="32">
        <v>118</v>
      </c>
      <c r="S133" s="32" t="s">
        <v>211</v>
      </c>
      <c r="T133" s="32" t="s">
        <v>794</v>
      </c>
      <c r="U133" s="50" t="s">
        <v>213</v>
      </c>
      <c r="V133" s="50" t="s">
        <v>212</v>
      </c>
      <c r="W133" s="100">
        <f t="shared" ref="W133:W137" si="273">M133</f>
        <v>3450163</v>
      </c>
      <c r="X133" s="100">
        <f t="shared" ref="X133:X137" si="274">W133*1.18</f>
        <v>4071192.34</v>
      </c>
      <c r="Y133" s="100" t="s">
        <v>934</v>
      </c>
      <c r="Z133" s="100" t="s">
        <v>934</v>
      </c>
      <c r="AA133" s="54" t="s">
        <v>212</v>
      </c>
      <c r="AB133" s="54" t="s">
        <v>212</v>
      </c>
      <c r="AC133" s="32">
        <v>2</v>
      </c>
      <c r="AD133" s="52" t="s">
        <v>857</v>
      </c>
      <c r="AE133" s="31" t="s">
        <v>215</v>
      </c>
      <c r="AF133" s="45" t="s">
        <v>507</v>
      </c>
      <c r="AG133" s="31"/>
      <c r="AH133" s="91" t="s">
        <v>212</v>
      </c>
      <c r="AI133" s="45" t="s">
        <v>873</v>
      </c>
      <c r="AJ133" s="54" t="s">
        <v>212</v>
      </c>
      <c r="AK133" s="53"/>
      <c r="AL133" s="45"/>
      <c r="AM133" s="98"/>
      <c r="AN133" s="98"/>
      <c r="AO133" s="98"/>
      <c r="AP133" s="98"/>
      <c r="AQ133" s="97"/>
      <c r="AR133" s="121"/>
      <c r="AS133" s="121"/>
      <c r="AT133" s="121"/>
      <c r="AU133" s="121"/>
      <c r="AV133" s="121"/>
      <c r="AW133" s="96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91"/>
      <c r="BL133" s="53"/>
    </row>
    <row r="134" spans="1:64" ht="72.75" customHeight="1" x14ac:dyDescent="0.25">
      <c r="A134" s="146" t="s">
        <v>782</v>
      </c>
      <c r="B134" s="146"/>
      <c r="C134" s="54">
        <v>275</v>
      </c>
      <c r="D134" s="48" t="s">
        <v>949</v>
      </c>
      <c r="E134" s="48" t="s">
        <v>801</v>
      </c>
      <c r="F134" s="76" t="s">
        <v>932</v>
      </c>
      <c r="G134" s="30" t="s">
        <v>172</v>
      </c>
      <c r="H134" s="120">
        <v>876</v>
      </c>
      <c r="I134" s="31" t="s">
        <v>185</v>
      </c>
      <c r="J134" s="84">
        <v>21385</v>
      </c>
      <c r="K134" s="38">
        <v>5041000000</v>
      </c>
      <c r="L134" s="38" t="s">
        <v>327</v>
      </c>
      <c r="M134" s="151">
        <v>1420499.51</v>
      </c>
      <c r="N134" s="46" t="s">
        <v>206</v>
      </c>
      <c r="O134" s="45" t="s">
        <v>732</v>
      </c>
      <c r="P134" s="20" t="s">
        <v>409</v>
      </c>
      <c r="Q134" s="32" t="s">
        <v>211</v>
      </c>
      <c r="R134" s="32">
        <v>119</v>
      </c>
      <c r="S134" s="32" t="s">
        <v>211</v>
      </c>
      <c r="T134" s="32" t="s">
        <v>794</v>
      </c>
      <c r="U134" s="50" t="s">
        <v>213</v>
      </c>
      <c r="V134" s="50" t="s">
        <v>212</v>
      </c>
      <c r="W134" s="100">
        <f t="shared" si="273"/>
        <v>1420499.51</v>
      </c>
      <c r="X134" s="100">
        <f t="shared" si="274"/>
        <v>1676189.4217999999</v>
      </c>
      <c r="Y134" s="100" t="s">
        <v>934</v>
      </c>
      <c r="Z134" s="100" t="s">
        <v>934</v>
      </c>
      <c r="AA134" s="54" t="s">
        <v>212</v>
      </c>
      <c r="AB134" s="54" t="s">
        <v>212</v>
      </c>
      <c r="AC134" s="32">
        <v>2</v>
      </c>
      <c r="AD134" s="52" t="s">
        <v>857</v>
      </c>
      <c r="AE134" s="31" t="s">
        <v>215</v>
      </c>
      <c r="AF134" s="45" t="s">
        <v>507</v>
      </c>
      <c r="AG134" s="31"/>
      <c r="AH134" s="91" t="s">
        <v>212</v>
      </c>
      <c r="AI134" s="45" t="s">
        <v>873</v>
      </c>
      <c r="AJ134" s="54" t="s">
        <v>212</v>
      </c>
      <c r="AK134" s="53"/>
      <c r="AL134" s="45"/>
      <c r="AM134" s="98"/>
      <c r="AN134" s="98"/>
      <c r="AO134" s="98"/>
      <c r="AP134" s="98"/>
      <c r="AQ134" s="97"/>
      <c r="AR134" s="121"/>
      <c r="AS134" s="121"/>
      <c r="AT134" s="121"/>
      <c r="AU134" s="121"/>
      <c r="AV134" s="121"/>
      <c r="AW134" s="96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91"/>
      <c r="BL134" s="53"/>
    </row>
    <row r="135" spans="1:64" ht="60.75" customHeight="1" x14ac:dyDescent="0.25">
      <c r="A135" s="146" t="s">
        <v>782</v>
      </c>
      <c r="B135" s="146"/>
      <c r="C135" s="54">
        <v>276</v>
      </c>
      <c r="D135" s="23" t="s">
        <v>296</v>
      </c>
      <c r="E135" s="23" t="s">
        <v>296</v>
      </c>
      <c r="F135" s="76" t="s">
        <v>334</v>
      </c>
      <c r="G135" s="30" t="s">
        <v>172</v>
      </c>
      <c r="H135" s="20" t="s">
        <v>173</v>
      </c>
      <c r="I135" s="20" t="s">
        <v>174</v>
      </c>
      <c r="J135" s="20">
        <v>25000</v>
      </c>
      <c r="K135" s="38" t="s">
        <v>240</v>
      </c>
      <c r="L135" s="38" t="s">
        <v>327</v>
      </c>
      <c r="M135" s="151">
        <v>550000</v>
      </c>
      <c r="N135" s="46" t="s">
        <v>355</v>
      </c>
      <c r="O135" s="45" t="s">
        <v>732</v>
      </c>
      <c r="P135" s="20" t="s">
        <v>409</v>
      </c>
      <c r="Q135" s="32" t="s">
        <v>211</v>
      </c>
      <c r="R135" s="32">
        <v>120</v>
      </c>
      <c r="S135" s="32" t="s">
        <v>211</v>
      </c>
      <c r="T135" s="32" t="s">
        <v>800</v>
      </c>
      <c r="U135" s="50" t="s">
        <v>213</v>
      </c>
      <c r="V135" s="50" t="s">
        <v>212</v>
      </c>
      <c r="W135" s="100">
        <f t="shared" si="273"/>
        <v>550000</v>
      </c>
      <c r="X135" s="100">
        <f t="shared" si="274"/>
        <v>649000</v>
      </c>
      <c r="Y135" s="100" t="s">
        <v>934</v>
      </c>
      <c r="Z135" s="100" t="s">
        <v>934</v>
      </c>
      <c r="AA135" s="54" t="s">
        <v>212</v>
      </c>
      <c r="AB135" s="54" t="s">
        <v>212</v>
      </c>
      <c r="AC135" s="32">
        <v>2</v>
      </c>
      <c r="AD135" s="52" t="s">
        <v>857</v>
      </c>
      <c r="AE135" s="31" t="s">
        <v>215</v>
      </c>
      <c r="AF135" s="45" t="s">
        <v>507</v>
      </c>
      <c r="AG135" s="31"/>
      <c r="AH135" s="91" t="s">
        <v>212</v>
      </c>
      <c r="AI135" s="45" t="s">
        <v>873</v>
      </c>
      <c r="AJ135" s="54" t="s">
        <v>212</v>
      </c>
      <c r="AK135" s="53"/>
      <c r="AL135" s="45"/>
      <c r="AM135" s="98"/>
      <c r="AN135" s="98"/>
      <c r="AO135" s="98"/>
      <c r="AP135" s="98"/>
      <c r="AQ135" s="97"/>
      <c r="AR135" s="121"/>
      <c r="AS135" s="121"/>
      <c r="AT135" s="121"/>
      <c r="AU135" s="121"/>
      <c r="AV135" s="121"/>
      <c r="AW135" s="96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91"/>
      <c r="BL135" s="53"/>
    </row>
    <row r="136" spans="1:64" ht="36.75" customHeight="1" x14ac:dyDescent="0.25">
      <c r="A136" s="146" t="s">
        <v>782</v>
      </c>
      <c r="B136" s="146"/>
      <c r="C136" s="54">
        <v>277</v>
      </c>
      <c r="D136" s="23" t="s">
        <v>807</v>
      </c>
      <c r="E136" s="23" t="s">
        <v>806</v>
      </c>
      <c r="F136" s="76" t="s">
        <v>1037</v>
      </c>
      <c r="G136" s="30" t="s">
        <v>172</v>
      </c>
      <c r="H136" s="20" t="s">
        <v>184</v>
      </c>
      <c r="I136" s="20" t="s">
        <v>802</v>
      </c>
      <c r="J136" s="20" t="s">
        <v>1042</v>
      </c>
      <c r="K136" s="38" t="s">
        <v>240</v>
      </c>
      <c r="L136" s="38" t="s">
        <v>327</v>
      </c>
      <c r="M136" s="151">
        <v>650000</v>
      </c>
      <c r="N136" s="46" t="s">
        <v>355</v>
      </c>
      <c r="O136" s="45" t="s">
        <v>732</v>
      </c>
      <c r="P136" s="20" t="s">
        <v>409</v>
      </c>
      <c r="Q136" s="32" t="s">
        <v>211</v>
      </c>
      <c r="R136" s="32">
        <v>121</v>
      </c>
      <c r="S136" s="32" t="s">
        <v>211</v>
      </c>
      <c r="T136" s="32" t="s">
        <v>800</v>
      </c>
      <c r="U136" s="50" t="s">
        <v>213</v>
      </c>
      <c r="V136" s="50" t="s">
        <v>212</v>
      </c>
      <c r="W136" s="100">
        <f t="shared" si="273"/>
        <v>650000</v>
      </c>
      <c r="X136" s="100">
        <f t="shared" si="274"/>
        <v>767000</v>
      </c>
      <c r="Y136" s="100" t="s">
        <v>934</v>
      </c>
      <c r="Z136" s="100" t="s">
        <v>934</v>
      </c>
      <c r="AA136" s="54" t="s">
        <v>212</v>
      </c>
      <c r="AB136" s="54" t="s">
        <v>212</v>
      </c>
      <c r="AC136" s="32">
        <v>2</v>
      </c>
      <c r="AD136" s="52" t="s">
        <v>857</v>
      </c>
      <c r="AE136" s="31" t="s">
        <v>215</v>
      </c>
      <c r="AF136" s="45" t="s">
        <v>931</v>
      </c>
      <c r="AG136" s="31"/>
      <c r="AH136" s="91" t="s">
        <v>212</v>
      </c>
      <c r="AI136" s="45" t="s">
        <v>873</v>
      </c>
      <c r="AJ136" s="54" t="s">
        <v>212</v>
      </c>
      <c r="AK136" s="53"/>
      <c r="AL136" s="45"/>
      <c r="AM136" s="98"/>
      <c r="AN136" s="98"/>
      <c r="AO136" s="98"/>
      <c r="AP136" s="98"/>
      <c r="AQ136" s="97"/>
      <c r="AR136" s="121"/>
      <c r="AS136" s="121"/>
      <c r="AT136" s="121"/>
      <c r="AU136" s="121"/>
      <c r="AV136" s="121"/>
      <c r="AW136" s="96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91"/>
      <c r="BL136" s="53"/>
    </row>
    <row r="137" spans="1:64" ht="48.75" customHeight="1" x14ac:dyDescent="0.25">
      <c r="A137" s="146" t="s">
        <v>782</v>
      </c>
      <c r="B137" s="146"/>
      <c r="C137" s="54">
        <v>278</v>
      </c>
      <c r="D137" s="46" t="s">
        <v>346</v>
      </c>
      <c r="E137" s="46" t="s">
        <v>346</v>
      </c>
      <c r="F137" s="76" t="s">
        <v>933</v>
      </c>
      <c r="G137" s="30" t="s">
        <v>172</v>
      </c>
      <c r="H137" s="120">
        <v>166</v>
      </c>
      <c r="I137" s="20" t="s">
        <v>326</v>
      </c>
      <c r="J137" s="189">
        <v>5106.3999999999996</v>
      </c>
      <c r="K137" s="38" t="s">
        <v>240</v>
      </c>
      <c r="L137" s="38" t="s">
        <v>327</v>
      </c>
      <c r="M137" s="151">
        <v>2553263.1</v>
      </c>
      <c r="N137" s="46" t="s">
        <v>206</v>
      </c>
      <c r="O137" s="45" t="s">
        <v>732</v>
      </c>
      <c r="P137" s="20" t="s">
        <v>409</v>
      </c>
      <c r="Q137" s="32" t="s">
        <v>211</v>
      </c>
      <c r="R137" s="32">
        <v>122</v>
      </c>
      <c r="S137" s="32" t="s">
        <v>211</v>
      </c>
      <c r="T137" s="32" t="s">
        <v>794</v>
      </c>
      <c r="U137" s="50" t="s">
        <v>213</v>
      </c>
      <c r="V137" s="50" t="s">
        <v>212</v>
      </c>
      <c r="W137" s="100">
        <f t="shared" si="273"/>
        <v>2553263.1</v>
      </c>
      <c r="X137" s="100">
        <f t="shared" si="274"/>
        <v>3012850.4580000001</v>
      </c>
      <c r="Y137" s="100" t="s">
        <v>934</v>
      </c>
      <c r="Z137" s="100" t="s">
        <v>934</v>
      </c>
      <c r="AA137" s="54" t="s">
        <v>212</v>
      </c>
      <c r="AB137" s="54" t="s">
        <v>212</v>
      </c>
      <c r="AC137" s="32">
        <v>2</v>
      </c>
      <c r="AD137" s="52" t="s">
        <v>857</v>
      </c>
      <c r="AE137" s="31" t="s">
        <v>215</v>
      </c>
      <c r="AF137" s="45" t="s">
        <v>507</v>
      </c>
      <c r="AG137" s="31"/>
      <c r="AH137" s="54" t="s">
        <v>212</v>
      </c>
      <c r="AI137" s="45" t="s">
        <v>873</v>
      </c>
      <c r="AJ137" s="54" t="s">
        <v>212</v>
      </c>
      <c r="AK137" s="53"/>
      <c r="AL137" s="45"/>
      <c r="AM137" s="98"/>
      <c r="AN137" s="98"/>
      <c r="AO137" s="98"/>
      <c r="AP137" s="98"/>
      <c r="AQ137" s="97"/>
      <c r="AR137" s="121"/>
      <c r="AS137" s="121"/>
      <c r="AT137" s="121"/>
      <c r="AU137" s="121"/>
      <c r="AV137" s="121"/>
      <c r="AW137" s="96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91"/>
      <c r="BL137" s="53"/>
    </row>
    <row r="138" spans="1:64" ht="50.25" x14ac:dyDescent="0.25">
      <c r="A138" s="146" t="s">
        <v>782</v>
      </c>
      <c r="B138" s="146"/>
      <c r="C138" s="54">
        <v>279</v>
      </c>
      <c r="D138" s="24" t="s">
        <v>803</v>
      </c>
      <c r="E138" s="24" t="s">
        <v>803</v>
      </c>
      <c r="F138" s="75" t="s">
        <v>804</v>
      </c>
      <c r="G138" s="30" t="s">
        <v>172</v>
      </c>
      <c r="H138" s="24" t="s">
        <v>184</v>
      </c>
      <c r="I138" s="24" t="s">
        <v>185</v>
      </c>
      <c r="J138" s="24" t="s">
        <v>805</v>
      </c>
      <c r="K138" s="41">
        <v>5041000000</v>
      </c>
      <c r="L138" s="41" t="s">
        <v>327</v>
      </c>
      <c r="M138" s="151">
        <v>250000</v>
      </c>
      <c r="N138" s="24" t="s">
        <v>786</v>
      </c>
      <c r="O138" s="45" t="s">
        <v>732</v>
      </c>
      <c r="P138" s="50" t="s">
        <v>207</v>
      </c>
      <c r="Q138" s="50" t="s">
        <v>212</v>
      </c>
      <c r="R138" s="32">
        <v>123</v>
      </c>
      <c r="S138" s="50" t="s">
        <v>211</v>
      </c>
      <c r="T138" s="32" t="s">
        <v>787</v>
      </c>
      <c r="U138" s="50" t="s">
        <v>213</v>
      </c>
      <c r="V138" s="50" t="s">
        <v>212</v>
      </c>
      <c r="W138" s="100">
        <f t="shared" ref="W138" si="275">M138</f>
        <v>250000</v>
      </c>
      <c r="X138" s="100">
        <f t="shared" ref="X138" si="276">W138*1.18</f>
        <v>295000</v>
      </c>
      <c r="Y138" s="100">
        <v>60000</v>
      </c>
      <c r="Z138" s="100">
        <v>70800</v>
      </c>
      <c r="AA138" s="54" t="s">
        <v>212</v>
      </c>
      <c r="AB138" s="54" t="s">
        <v>212</v>
      </c>
      <c r="AC138" s="32">
        <v>2</v>
      </c>
      <c r="AD138" s="52" t="s">
        <v>857</v>
      </c>
      <c r="AE138" s="31" t="s">
        <v>214</v>
      </c>
      <c r="AF138" s="45" t="s">
        <v>228</v>
      </c>
      <c r="AG138" s="31" t="s">
        <v>216</v>
      </c>
      <c r="AH138" s="54" t="s">
        <v>212</v>
      </c>
      <c r="AI138" s="45" t="s">
        <v>873</v>
      </c>
      <c r="AJ138" s="54" t="s">
        <v>212</v>
      </c>
      <c r="AK138" s="121"/>
      <c r="AL138" s="45">
        <v>31705419765</v>
      </c>
      <c r="AM138" s="98">
        <v>250000</v>
      </c>
      <c r="AN138" s="98">
        <v>295000</v>
      </c>
      <c r="AO138" s="98">
        <v>60000</v>
      </c>
      <c r="AP138" s="98">
        <v>70800</v>
      </c>
      <c r="AQ138" s="97" t="s">
        <v>928</v>
      </c>
      <c r="AR138" s="121">
        <v>1</v>
      </c>
      <c r="AS138" s="121">
        <v>0</v>
      </c>
      <c r="AT138" s="121">
        <v>0</v>
      </c>
      <c r="AU138" s="121"/>
      <c r="AV138" s="121" t="s">
        <v>501</v>
      </c>
      <c r="AW138" s="45" t="s">
        <v>927</v>
      </c>
      <c r="AX138" s="121">
        <v>295000</v>
      </c>
      <c r="AY138" s="121">
        <v>250000</v>
      </c>
      <c r="AZ138" s="121" t="s">
        <v>926</v>
      </c>
      <c r="BA138" s="121">
        <v>0</v>
      </c>
      <c r="BB138" s="121">
        <v>250000</v>
      </c>
      <c r="BC138" s="100">
        <v>60000</v>
      </c>
      <c r="BD138" s="121">
        <v>295000</v>
      </c>
      <c r="BE138" s="100">
        <v>70800</v>
      </c>
      <c r="BF138" s="121"/>
      <c r="BG138" s="91"/>
      <c r="BH138" s="121"/>
      <c r="BI138" s="121"/>
      <c r="BJ138" s="121" t="s">
        <v>212</v>
      </c>
      <c r="BK138" s="121" t="s">
        <v>808</v>
      </c>
      <c r="BL138" s="53"/>
    </row>
    <row r="139" spans="1:64" ht="96.75" x14ac:dyDescent="0.25">
      <c r="A139" s="146" t="s">
        <v>773</v>
      </c>
      <c r="B139" s="146"/>
      <c r="C139" s="54">
        <v>280</v>
      </c>
      <c r="D139" s="21" t="s">
        <v>250</v>
      </c>
      <c r="E139" s="21" t="s">
        <v>836</v>
      </c>
      <c r="F139" s="75" t="s">
        <v>833</v>
      </c>
      <c r="G139" s="30" t="s">
        <v>172</v>
      </c>
      <c r="H139" s="24" t="s">
        <v>173</v>
      </c>
      <c r="I139" s="24" t="s">
        <v>174</v>
      </c>
      <c r="J139" s="24" t="s">
        <v>834</v>
      </c>
      <c r="K139" s="41">
        <v>5041000000</v>
      </c>
      <c r="L139" s="41" t="s">
        <v>327</v>
      </c>
      <c r="M139" s="151">
        <v>200000</v>
      </c>
      <c r="N139" s="24" t="s">
        <v>786</v>
      </c>
      <c r="O139" s="49" t="s">
        <v>199</v>
      </c>
      <c r="P139" s="50" t="s">
        <v>207</v>
      </c>
      <c r="Q139" s="50" t="s">
        <v>212</v>
      </c>
      <c r="R139" s="32">
        <v>124</v>
      </c>
      <c r="S139" s="50" t="s">
        <v>211</v>
      </c>
      <c r="T139" s="32" t="s">
        <v>787</v>
      </c>
      <c r="U139" s="50" t="s">
        <v>1034</v>
      </c>
      <c r="V139" s="50" t="s">
        <v>212</v>
      </c>
      <c r="W139" s="100">
        <f t="shared" ref="W139" si="277">M139</f>
        <v>200000</v>
      </c>
      <c r="X139" s="100">
        <f t="shared" ref="X139:X140" si="278">W139*1.18</f>
        <v>236000</v>
      </c>
      <c r="Y139" s="100">
        <f t="shared" ref="Y139" si="279">W139</f>
        <v>200000</v>
      </c>
      <c r="Z139" s="100">
        <f t="shared" ref="Z139" si="280">X139</f>
        <v>236000</v>
      </c>
      <c r="AA139" s="54" t="s">
        <v>212</v>
      </c>
      <c r="AB139" s="54" t="s">
        <v>212</v>
      </c>
      <c r="AC139" s="32">
        <v>1</v>
      </c>
      <c r="AD139" s="52" t="s">
        <v>857</v>
      </c>
      <c r="AE139" s="31" t="s">
        <v>214</v>
      </c>
      <c r="AF139" s="45" t="s">
        <v>228</v>
      </c>
      <c r="AG139" s="31" t="s">
        <v>216</v>
      </c>
      <c r="AH139" s="54" t="s">
        <v>212</v>
      </c>
      <c r="AI139" s="45" t="s">
        <v>873</v>
      </c>
      <c r="AJ139" s="54" t="s">
        <v>212</v>
      </c>
      <c r="AK139" s="121"/>
      <c r="AL139" s="45">
        <v>31705446008</v>
      </c>
      <c r="AM139" s="98">
        <v>200000</v>
      </c>
      <c r="AN139" s="98">
        <v>236000</v>
      </c>
      <c r="AO139" s="98">
        <v>200000</v>
      </c>
      <c r="AP139" s="98">
        <v>236000</v>
      </c>
      <c r="AQ139" s="97" t="s">
        <v>930</v>
      </c>
      <c r="AR139" s="121">
        <v>1</v>
      </c>
      <c r="AS139" s="121">
        <v>0</v>
      </c>
      <c r="AT139" s="121">
        <v>0</v>
      </c>
      <c r="AU139" s="121"/>
      <c r="AV139" s="121" t="s">
        <v>501</v>
      </c>
      <c r="AW139" s="45" t="s">
        <v>929</v>
      </c>
      <c r="AX139" s="121">
        <v>200000</v>
      </c>
      <c r="AY139" s="121">
        <v>200000</v>
      </c>
      <c r="AZ139" s="121" t="s">
        <v>820</v>
      </c>
      <c r="BA139" s="121">
        <v>0</v>
      </c>
      <c r="BB139" s="121">
        <v>200000</v>
      </c>
      <c r="BC139" s="121">
        <v>200000</v>
      </c>
      <c r="BD139" s="121">
        <v>200000</v>
      </c>
      <c r="BE139" s="121">
        <v>200000</v>
      </c>
      <c r="BF139" s="121"/>
      <c r="BG139" s="91"/>
      <c r="BH139" s="121"/>
      <c r="BI139" s="121"/>
      <c r="BJ139" s="121" t="s">
        <v>211</v>
      </c>
      <c r="BK139" s="121" t="s">
        <v>835</v>
      </c>
      <c r="BL139" s="53"/>
    </row>
    <row r="140" spans="1:64" ht="37.5" customHeight="1" x14ac:dyDescent="0.25">
      <c r="A140" s="146" t="s">
        <v>782</v>
      </c>
      <c r="B140" s="146"/>
      <c r="C140" s="54">
        <v>281</v>
      </c>
      <c r="D140" s="24" t="s">
        <v>858</v>
      </c>
      <c r="E140" s="21" t="s">
        <v>858</v>
      </c>
      <c r="F140" s="27" t="s">
        <v>856</v>
      </c>
      <c r="G140" s="30" t="s">
        <v>172</v>
      </c>
      <c r="H140" s="24" t="s">
        <v>173</v>
      </c>
      <c r="I140" s="24" t="s">
        <v>180</v>
      </c>
      <c r="J140" s="24" t="s">
        <v>805</v>
      </c>
      <c r="K140" s="41">
        <v>5041000000</v>
      </c>
      <c r="L140" s="41" t="s">
        <v>327</v>
      </c>
      <c r="M140" s="151">
        <v>420000</v>
      </c>
      <c r="N140" s="24" t="s">
        <v>204</v>
      </c>
      <c r="O140" s="45" t="s">
        <v>732</v>
      </c>
      <c r="P140" s="50" t="s">
        <v>207</v>
      </c>
      <c r="Q140" s="50" t="s">
        <v>212</v>
      </c>
      <c r="R140" s="50">
        <v>125</v>
      </c>
      <c r="S140" s="50" t="s">
        <v>211</v>
      </c>
      <c r="T140" s="32" t="s">
        <v>859</v>
      </c>
      <c r="U140" s="50" t="s">
        <v>213</v>
      </c>
      <c r="V140" s="50" t="s">
        <v>212</v>
      </c>
      <c r="W140" s="100">
        <v>420000</v>
      </c>
      <c r="X140" s="100">
        <f t="shared" si="278"/>
        <v>495600</v>
      </c>
      <c r="Y140" s="100">
        <v>100000</v>
      </c>
      <c r="Z140" s="100">
        <v>118000</v>
      </c>
      <c r="AA140" s="54" t="s">
        <v>212</v>
      </c>
      <c r="AB140" s="54" t="s">
        <v>212</v>
      </c>
      <c r="AC140" s="50">
        <v>2</v>
      </c>
      <c r="AD140" s="52" t="s">
        <v>857</v>
      </c>
      <c r="AE140" s="31" t="s">
        <v>214</v>
      </c>
      <c r="AF140" s="45" t="s">
        <v>228</v>
      </c>
      <c r="AG140" s="31" t="s">
        <v>216</v>
      </c>
      <c r="AH140" s="54" t="s">
        <v>212</v>
      </c>
      <c r="AI140" s="45" t="s">
        <v>873</v>
      </c>
      <c r="AJ140" s="54" t="s">
        <v>212</v>
      </c>
      <c r="AK140" s="121"/>
      <c r="AL140" s="45" t="s">
        <v>1053</v>
      </c>
      <c r="AM140" s="98">
        <f>W140</f>
        <v>420000</v>
      </c>
      <c r="AN140" s="98">
        <f>X140</f>
        <v>495600</v>
      </c>
      <c r="AO140" s="98">
        <f>Y140</f>
        <v>100000</v>
      </c>
      <c r="AP140" s="98">
        <f>Z140</f>
        <v>118000</v>
      </c>
      <c r="AQ140" s="97">
        <v>43005</v>
      </c>
      <c r="AR140" s="96">
        <v>1</v>
      </c>
      <c r="AS140" s="96">
        <v>0</v>
      </c>
      <c r="AT140" s="96">
        <v>0</v>
      </c>
      <c r="AU140" s="96"/>
      <c r="AV140" s="96" t="s">
        <v>501</v>
      </c>
      <c r="AW140" s="121" t="s">
        <v>1055</v>
      </c>
      <c r="AX140" s="121">
        <f t="shared" ref="AX140:AX141" si="281">AN140</f>
        <v>495600</v>
      </c>
      <c r="AY140" s="121">
        <f t="shared" ref="AY140:AY141" si="282">AM140</f>
        <v>420000</v>
      </c>
      <c r="AZ140" s="121" t="s">
        <v>1054</v>
      </c>
      <c r="BA140" s="96">
        <v>0</v>
      </c>
      <c r="BB140" s="96">
        <f t="shared" ref="BB140:BB141" si="283">AM140</f>
        <v>420000</v>
      </c>
      <c r="BC140" s="96">
        <f t="shared" ref="BC140:BC141" si="284">AO140</f>
        <v>100000</v>
      </c>
      <c r="BD140" s="96">
        <f t="shared" ref="BD140:BD141" si="285">AN140</f>
        <v>495600</v>
      </c>
      <c r="BE140" s="96">
        <f t="shared" ref="BE140:BE141" si="286">AP140</f>
        <v>118000</v>
      </c>
      <c r="BF140" s="121"/>
      <c r="BG140" s="91"/>
      <c r="BH140" s="121"/>
      <c r="BI140" s="121"/>
      <c r="BJ140" s="121" t="s">
        <v>212</v>
      </c>
      <c r="BK140" s="121" t="s">
        <v>988</v>
      </c>
      <c r="BL140" s="53"/>
    </row>
    <row r="141" spans="1:64" ht="41.25" customHeight="1" x14ac:dyDescent="0.25">
      <c r="A141" s="146" t="s">
        <v>777</v>
      </c>
      <c r="C141" s="54">
        <v>282</v>
      </c>
      <c r="D141" s="24" t="s">
        <v>145</v>
      </c>
      <c r="E141" s="24" t="s">
        <v>145</v>
      </c>
      <c r="F141" s="27" t="s">
        <v>860</v>
      </c>
      <c r="G141" s="30" t="s">
        <v>172</v>
      </c>
      <c r="H141" s="24" t="s">
        <v>291</v>
      </c>
      <c r="I141" s="24" t="s">
        <v>292</v>
      </c>
      <c r="J141" s="24" t="s">
        <v>870</v>
      </c>
      <c r="K141" s="41">
        <v>5041000000</v>
      </c>
      <c r="L141" s="41" t="s">
        <v>327</v>
      </c>
      <c r="M141" s="151">
        <v>381800</v>
      </c>
      <c r="N141" s="24" t="s">
        <v>204</v>
      </c>
      <c r="O141" s="24" t="s">
        <v>798</v>
      </c>
      <c r="P141" s="50" t="s">
        <v>207</v>
      </c>
      <c r="Q141" s="50" t="s">
        <v>212</v>
      </c>
      <c r="R141" s="50">
        <v>126</v>
      </c>
      <c r="S141" s="50" t="s">
        <v>211</v>
      </c>
      <c r="T141" s="32" t="s">
        <v>859</v>
      </c>
      <c r="U141" s="50" t="s">
        <v>212</v>
      </c>
      <c r="V141" s="50" t="s">
        <v>212</v>
      </c>
      <c r="W141" s="100">
        <f t="shared" ref="W141" si="287">M141</f>
        <v>381800</v>
      </c>
      <c r="X141" s="100">
        <f>W141</f>
        <v>381800</v>
      </c>
      <c r="Y141" s="100">
        <v>0</v>
      </c>
      <c r="Z141" s="100">
        <v>0</v>
      </c>
      <c r="AA141" s="54" t="s">
        <v>212</v>
      </c>
      <c r="AB141" s="54" t="s">
        <v>212</v>
      </c>
      <c r="AC141" s="32">
        <v>1</v>
      </c>
      <c r="AD141" s="52" t="s">
        <v>857</v>
      </c>
      <c r="AE141" s="31" t="s">
        <v>214</v>
      </c>
      <c r="AF141" s="45" t="s">
        <v>228</v>
      </c>
      <c r="AG141" s="31" t="s">
        <v>220</v>
      </c>
      <c r="AH141" s="54" t="s">
        <v>212</v>
      </c>
      <c r="AI141" s="45" t="s">
        <v>873</v>
      </c>
      <c r="AJ141" s="54" t="s">
        <v>212</v>
      </c>
      <c r="AK141" s="121"/>
      <c r="AL141" s="45" t="s">
        <v>1056</v>
      </c>
      <c r="AM141" s="98">
        <v>368000</v>
      </c>
      <c r="AN141" s="98">
        <f t="shared" ref="AN141" si="288">AM141</f>
        <v>368000</v>
      </c>
      <c r="AO141" s="98">
        <f t="shared" ref="AO141:AP141" si="289">Y141</f>
        <v>0</v>
      </c>
      <c r="AP141" s="98">
        <f t="shared" si="289"/>
        <v>0</v>
      </c>
      <c r="AQ141" s="97">
        <v>43003</v>
      </c>
      <c r="AR141" s="96">
        <v>1</v>
      </c>
      <c r="AS141" s="96">
        <v>0</v>
      </c>
      <c r="AT141" s="96">
        <v>0</v>
      </c>
      <c r="AU141" s="96"/>
      <c r="AV141" s="96" t="s">
        <v>501</v>
      </c>
      <c r="AW141" s="121" t="s">
        <v>1057</v>
      </c>
      <c r="AX141" s="121">
        <f t="shared" si="281"/>
        <v>368000</v>
      </c>
      <c r="AY141" s="121">
        <f t="shared" si="282"/>
        <v>368000</v>
      </c>
      <c r="AZ141" s="121" t="s">
        <v>1058</v>
      </c>
      <c r="BA141" s="96">
        <v>0</v>
      </c>
      <c r="BB141" s="96">
        <f t="shared" si="283"/>
        <v>368000</v>
      </c>
      <c r="BC141" s="96">
        <f t="shared" si="284"/>
        <v>0</v>
      </c>
      <c r="BD141" s="96">
        <f t="shared" si="285"/>
        <v>368000</v>
      </c>
      <c r="BE141" s="96">
        <f t="shared" si="286"/>
        <v>0</v>
      </c>
      <c r="BF141" s="121"/>
      <c r="BG141" s="91"/>
      <c r="BH141" s="121"/>
      <c r="BI141" s="121"/>
      <c r="BJ141" s="121" t="s">
        <v>212</v>
      </c>
      <c r="BK141" s="121" t="s">
        <v>861</v>
      </c>
      <c r="BL141" s="53"/>
    </row>
    <row r="142" spans="1:64" ht="34.5" customHeight="1" x14ac:dyDescent="0.25">
      <c r="A142" s="146" t="s">
        <v>777</v>
      </c>
      <c r="C142" s="54">
        <v>291</v>
      </c>
      <c r="D142" s="24" t="s">
        <v>235</v>
      </c>
      <c r="E142" s="24" t="s">
        <v>871</v>
      </c>
      <c r="F142" s="27" t="s">
        <v>864</v>
      </c>
      <c r="G142" s="30" t="s">
        <v>172</v>
      </c>
      <c r="H142" s="24" t="s">
        <v>173</v>
      </c>
      <c r="I142" s="31" t="s">
        <v>180</v>
      </c>
      <c r="J142" s="24" t="s">
        <v>866</v>
      </c>
      <c r="K142" s="147" t="s">
        <v>188</v>
      </c>
      <c r="L142" s="148" t="s">
        <v>862</v>
      </c>
      <c r="M142" s="151">
        <v>225504</v>
      </c>
      <c r="N142" s="24" t="s">
        <v>199</v>
      </c>
      <c r="O142" s="45" t="s">
        <v>732</v>
      </c>
      <c r="P142" s="50" t="s">
        <v>207</v>
      </c>
      <c r="Q142" s="50" t="s">
        <v>212</v>
      </c>
      <c r="R142" s="50">
        <v>127</v>
      </c>
      <c r="S142" s="50" t="s">
        <v>211</v>
      </c>
      <c r="T142" s="32" t="s">
        <v>863</v>
      </c>
      <c r="U142" s="50" t="s">
        <v>212</v>
      </c>
      <c r="V142" s="50" t="s">
        <v>212</v>
      </c>
      <c r="W142" s="100">
        <f t="shared" ref="W142:W149" si="290">M142</f>
        <v>225504</v>
      </c>
      <c r="X142" s="100">
        <v>248054</v>
      </c>
      <c r="Y142" s="100">
        <v>0</v>
      </c>
      <c r="Z142" s="100">
        <v>0</v>
      </c>
      <c r="AA142" s="54" t="s">
        <v>212</v>
      </c>
      <c r="AB142" s="54" t="s">
        <v>212</v>
      </c>
      <c r="AC142" s="32">
        <v>1</v>
      </c>
      <c r="AD142" s="52" t="s">
        <v>857</v>
      </c>
      <c r="AE142" s="31" t="s">
        <v>214</v>
      </c>
      <c r="AF142" s="45" t="s">
        <v>507</v>
      </c>
      <c r="AG142" s="31" t="s">
        <v>242</v>
      </c>
      <c r="AH142" s="54" t="s">
        <v>212</v>
      </c>
      <c r="AI142" s="45" t="s">
        <v>873</v>
      </c>
      <c r="AJ142" s="54" t="s">
        <v>212</v>
      </c>
      <c r="AK142" s="121"/>
      <c r="AL142" s="45"/>
      <c r="AM142" s="98"/>
      <c r="AN142" s="98"/>
      <c r="AO142" s="98"/>
      <c r="AP142" s="98"/>
      <c r="AQ142" s="97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91"/>
      <c r="BH142" s="121"/>
      <c r="BI142" s="121"/>
      <c r="BJ142" s="121" t="s">
        <v>212</v>
      </c>
      <c r="BK142" s="121" t="s">
        <v>865</v>
      </c>
      <c r="BL142" s="53"/>
    </row>
    <row r="143" spans="1:64" ht="56.25" customHeight="1" x14ac:dyDescent="0.25">
      <c r="A143" s="146" t="s">
        <v>768</v>
      </c>
      <c r="C143" s="54">
        <v>298</v>
      </c>
      <c r="D143" s="21" t="s">
        <v>84</v>
      </c>
      <c r="E143" s="21" t="s">
        <v>85</v>
      </c>
      <c r="F143" s="56" t="s">
        <v>149</v>
      </c>
      <c r="G143" s="30" t="s">
        <v>172</v>
      </c>
      <c r="H143" s="31" t="s">
        <v>184</v>
      </c>
      <c r="I143" s="31" t="s">
        <v>185</v>
      </c>
      <c r="J143" s="65" t="s">
        <v>178</v>
      </c>
      <c r="K143" s="147" t="s">
        <v>188</v>
      </c>
      <c r="L143" s="147" t="s">
        <v>862</v>
      </c>
      <c r="M143" s="151">
        <v>300000</v>
      </c>
      <c r="N143" s="24" t="s">
        <v>204</v>
      </c>
      <c r="O143" s="45" t="s">
        <v>732</v>
      </c>
      <c r="P143" s="50" t="s">
        <v>207</v>
      </c>
      <c r="Q143" s="50" t="s">
        <v>212</v>
      </c>
      <c r="R143" s="32">
        <v>128</v>
      </c>
      <c r="S143" s="50" t="s">
        <v>211</v>
      </c>
      <c r="T143" s="32" t="s">
        <v>867</v>
      </c>
      <c r="U143" s="50" t="s">
        <v>212</v>
      </c>
      <c r="V143" s="50" t="s">
        <v>212</v>
      </c>
      <c r="W143" s="100">
        <f t="shared" si="290"/>
        <v>300000</v>
      </c>
      <c r="X143" s="100">
        <f t="shared" ref="X143:X149" si="291">W143*1.18</f>
        <v>354000</v>
      </c>
      <c r="Y143" s="100">
        <v>100000</v>
      </c>
      <c r="Z143" s="100">
        <v>118000</v>
      </c>
      <c r="AA143" s="54" t="s">
        <v>212</v>
      </c>
      <c r="AB143" s="54" t="s">
        <v>212</v>
      </c>
      <c r="AC143" s="32">
        <v>1</v>
      </c>
      <c r="AD143" s="52" t="s">
        <v>857</v>
      </c>
      <c r="AE143" s="31" t="s">
        <v>214</v>
      </c>
      <c r="AF143" s="45" t="s">
        <v>228</v>
      </c>
      <c r="AG143" s="31" t="s">
        <v>216</v>
      </c>
      <c r="AH143" s="54" t="s">
        <v>212</v>
      </c>
      <c r="AI143" s="45" t="s">
        <v>873</v>
      </c>
      <c r="AJ143" s="54" t="s">
        <v>212</v>
      </c>
      <c r="AK143" s="121"/>
      <c r="AL143" s="45" t="s">
        <v>1070</v>
      </c>
      <c r="AM143" s="98">
        <f t="shared" ref="AM143:AM144" si="292">W143</f>
        <v>300000</v>
      </c>
      <c r="AN143" s="98">
        <f t="shared" ref="AN143" si="293">AM143</f>
        <v>300000</v>
      </c>
      <c r="AO143" s="98">
        <f t="shared" ref="AO143:AO144" si="294">Y143</f>
        <v>100000</v>
      </c>
      <c r="AP143" s="98">
        <f t="shared" ref="AP143:AP144" si="295">Z143</f>
        <v>118000</v>
      </c>
      <c r="AQ143" s="97" t="s">
        <v>1059</v>
      </c>
      <c r="AR143" s="96">
        <v>1</v>
      </c>
      <c r="AS143" s="96">
        <v>0</v>
      </c>
      <c r="AT143" s="96">
        <v>0</v>
      </c>
      <c r="AU143" s="96"/>
      <c r="AV143" s="96" t="s">
        <v>501</v>
      </c>
      <c r="AW143" s="121" t="s">
        <v>1059</v>
      </c>
      <c r="AX143" s="121">
        <f t="shared" ref="AX143:AX144" si="296">AN143</f>
        <v>300000</v>
      </c>
      <c r="AY143" s="121">
        <f t="shared" ref="AY143:AY144" si="297">AM143</f>
        <v>300000</v>
      </c>
      <c r="AZ143" s="121" t="s">
        <v>1060</v>
      </c>
      <c r="BA143" s="96">
        <v>0</v>
      </c>
      <c r="BB143" s="96">
        <f t="shared" ref="BB143:BB144" si="298">AM143</f>
        <v>300000</v>
      </c>
      <c r="BC143" s="96">
        <f t="shared" ref="BC143:BC144" si="299">AO143</f>
        <v>100000</v>
      </c>
      <c r="BD143" s="96">
        <f t="shared" ref="BD143:BD144" si="300">AN143</f>
        <v>300000</v>
      </c>
      <c r="BE143" s="96">
        <f t="shared" ref="BE143:BE144" si="301">AP143</f>
        <v>118000</v>
      </c>
      <c r="BF143" s="121"/>
      <c r="BG143" s="91"/>
      <c r="BH143" s="121"/>
      <c r="BI143" s="121"/>
      <c r="BJ143" s="121" t="s">
        <v>211</v>
      </c>
      <c r="BK143" s="121" t="s">
        <v>869</v>
      </c>
      <c r="BL143" s="53"/>
    </row>
    <row r="144" spans="1:64" ht="56.25" customHeight="1" x14ac:dyDescent="0.25">
      <c r="A144" s="146" t="s">
        <v>768</v>
      </c>
      <c r="C144" s="54">
        <v>299</v>
      </c>
      <c r="D144" s="21" t="s">
        <v>86</v>
      </c>
      <c r="E144" s="21" t="s">
        <v>87</v>
      </c>
      <c r="F144" s="56" t="s">
        <v>150</v>
      </c>
      <c r="G144" s="30" t="s">
        <v>172</v>
      </c>
      <c r="H144" s="65" t="s">
        <v>173</v>
      </c>
      <c r="I144" s="65" t="s">
        <v>174</v>
      </c>
      <c r="J144" s="150">
        <v>300</v>
      </c>
      <c r="K144" s="147" t="s">
        <v>188</v>
      </c>
      <c r="L144" s="147" t="s">
        <v>862</v>
      </c>
      <c r="M144" s="151">
        <v>299900</v>
      </c>
      <c r="N144" s="24" t="s">
        <v>204</v>
      </c>
      <c r="O144" s="45" t="s">
        <v>732</v>
      </c>
      <c r="P144" s="50" t="s">
        <v>207</v>
      </c>
      <c r="Q144" s="50" t="s">
        <v>212</v>
      </c>
      <c r="R144" s="32">
        <v>129</v>
      </c>
      <c r="S144" s="50" t="s">
        <v>211</v>
      </c>
      <c r="T144" s="32" t="s">
        <v>867</v>
      </c>
      <c r="U144" s="50" t="s">
        <v>212</v>
      </c>
      <c r="V144" s="50" t="s">
        <v>212</v>
      </c>
      <c r="W144" s="100">
        <f t="shared" si="290"/>
        <v>299900</v>
      </c>
      <c r="X144" s="100">
        <f t="shared" si="291"/>
        <v>353882</v>
      </c>
      <c r="Y144" s="100">
        <v>100000</v>
      </c>
      <c r="Z144" s="100">
        <v>118000</v>
      </c>
      <c r="AA144" s="54" t="s">
        <v>212</v>
      </c>
      <c r="AB144" s="54" t="s">
        <v>212</v>
      </c>
      <c r="AC144" s="32">
        <v>1</v>
      </c>
      <c r="AD144" s="52" t="s">
        <v>857</v>
      </c>
      <c r="AE144" s="31" t="s">
        <v>214</v>
      </c>
      <c r="AF144" s="45" t="s">
        <v>228</v>
      </c>
      <c r="AG144" s="31" t="s">
        <v>216</v>
      </c>
      <c r="AH144" s="54" t="s">
        <v>212</v>
      </c>
      <c r="AI144" s="45" t="s">
        <v>873</v>
      </c>
      <c r="AJ144" s="54" t="s">
        <v>212</v>
      </c>
      <c r="AK144" s="121"/>
      <c r="AL144" s="45" t="s">
        <v>1071</v>
      </c>
      <c r="AM144" s="98">
        <f t="shared" si="292"/>
        <v>299900</v>
      </c>
      <c r="AN144" s="98">
        <f>X144</f>
        <v>353882</v>
      </c>
      <c r="AO144" s="98">
        <f t="shared" si="294"/>
        <v>100000</v>
      </c>
      <c r="AP144" s="98">
        <f t="shared" si="295"/>
        <v>118000</v>
      </c>
      <c r="AQ144" s="97" t="s">
        <v>1061</v>
      </c>
      <c r="AR144" s="96">
        <v>1</v>
      </c>
      <c r="AS144" s="96">
        <v>0</v>
      </c>
      <c r="AT144" s="96">
        <v>0</v>
      </c>
      <c r="AU144" s="96"/>
      <c r="AV144" s="96" t="s">
        <v>501</v>
      </c>
      <c r="AW144" s="121" t="s">
        <v>1061</v>
      </c>
      <c r="AX144" s="121">
        <f t="shared" si="296"/>
        <v>353882</v>
      </c>
      <c r="AY144" s="121">
        <f t="shared" si="297"/>
        <v>299900</v>
      </c>
      <c r="AZ144" s="121" t="s">
        <v>1062</v>
      </c>
      <c r="BA144" s="96">
        <v>0</v>
      </c>
      <c r="BB144" s="96">
        <f t="shared" si="298"/>
        <v>299900</v>
      </c>
      <c r="BC144" s="96">
        <f t="shared" si="299"/>
        <v>100000</v>
      </c>
      <c r="BD144" s="96">
        <f t="shared" si="300"/>
        <v>353882</v>
      </c>
      <c r="BE144" s="96">
        <f t="shared" si="301"/>
        <v>118000</v>
      </c>
      <c r="BF144" s="121"/>
      <c r="BG144" s="91"/>
      <c r="BH144" s="121"/>
      <c r="BI144" s="121"/>
      <c r="BJ144" s="121" t="s">
        <v>211</v>
      </c>
      <c r="BK144" s="121" t="s">
        <v>880</v>
      </c>
      <c r="BL144" s="53"/>
    </row>
    <row r="145" spans="1:64" ht="84.75" customHeight="1" x14ac:dyDescent="0.25">
      <c r="A145" s="146" t="s">
        <v>776</v>
      </c>
      <c r="C145" s="54">
        <v>300</v>
      </c>
      <c r="D145" s="21" t="s">
        <v>132</v>
      </c>
      <c r="E145" s="21" t="s">
        <v>132</v>
      </c>
      <c r="F145" s="27" t="s">
        <v>269</v>
      </c>
      <c r="G145" s="30" t="s">
        <v>226</v>
      </c>
      <c r="H145" s="120">
        <v>796</v>
      </c>
      <c r="I145" s="31" t="s">
        <v>174</v>
      </c>
      <c r="J145" s="120">
        <v>1</v>
      </c>
      <c r="K145" s="160">
        <v>50401000000</v>
      </c>
      <c r="L145" s="38" t="s">
        <v>189</v>
      </c>
      <c r="M145" s="151">
        <v>220000</v>
      </c>
      <c r="N145" s="46" t="s">
        <v>206</v>
      </c>
      <c r="O145" s="45" t="s">
        <v>732</v>
      </c>
      <c r="P145" s="32" t="s">
        <v>207</v>
      </c>
      <c r="Q145" s="32" t="s">
        <v>212</v>
      </c>
      <c r="R145" s="32">
        <v>130</v>
      </c>
      <c r="S145" s="52" t="s">
        <v>211</v>
      </c>
      <c r="T145" s="32" t="s">
        <v>882</v>
      </c>
      <c r="U145" s="32" t="s">
        <v>212</v>
      </c>
      <c r="V145" s="32" t="s">
        <v>212</v>
      </c>
      <c r="W145" s="100">
        <f t="shared" si="290"/>
        <v>220000</v>
      </c>
      <c r="X145" s="100">
        <f t="shared" si="291"/>
        <v>259600</v>
      </c>
      <c r="Y145" s="100">
        <v>0</v>
      </c>
      <c r="Z145" s="100">
        <v>0</v>
      </c>
      <c r="AA145" s="54" t="s">
        <v>212</v>
      </c>
      <c r="AB145" s="54" t="s">
        <v>212</v>
      </c>
      <c r="AC145" s="32">
        <v>1</v>
      </c>
      <c r="AD145" s="52" t="s">
        <v>857</v>
      </c>
      <c r="AE145" s="31" t="s">
        <v>214</v>
      </c>
      <c r="AF145" s="45" t="s">
        <v>507</v>
      </c>
      <c r="AG145" s="31" t="s">
        <v>216</v>
      </c>
      <c r="AH145" s="54" t="s">
        <v>212</v>
      </c>
      <c r="AI145" s="45" t="s">
        <v>873</v>
      </c>
      <c r="AJ145" s="54" t="s">
        <v>212</v>
      </c>
      <c r="AK145" s="121"/>
      <c r="AL145" s="45"/>
      <c r="AM145" s="122"/>
      <c r="AN145" s="121"/>
      <c r="AO145" s="121"/>
      <c r="AP145" s="121"/>
      <c r="AQ145" s="97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91"/>
      <c r="BH145" s="121"/>
      <c r="BI145" s="121"/>
      <c r="BJ145" s="121"/>
      <c r="BK145" s="121" t="s">
        <v>883</v>
      </c>
      <c r="BL145" s="53"/>
    </row>
    <row r="146" spans="1:64" ht="72.75" customHeight="1" x14ac:dyDescent="0.25">
      <c r="A146" s="146" t="s">
        <v>776</v>
      </c>
      <c r="C146" s="54">
        <v>301</v>
      </c>
      <c r="D146" s="21" t="s">
        <v>245</v>
      </c>
      <c r="E146" s="21" t="s">
        <v>245</v>
      </c>
      <c r="F146" s="27" t="s">
        <v>270</v>
      </c>
      <c r="G146" s="30" t="s">
        <v>226</v>
      </c>
      <c r="H146" s="120">
        <v>796</v>
      </c>
      <c r="I146" s="31" t="s">
        <v>174</v>
      </c>
      <c r="J146" s="120">
        <v>1</v>
      </c>
      <c r="K146" s="160">
        <v>50401000000</v>
      </c>
      <c r="L146" s="38" t="s">
        <v>189</v>
      </c>
      <c r="M146" s="151">
        <v>222000</v>
      </c>
      <c r="N146" s="46" t="s">
        <v>206</v>
      </c>
      <c r="O146" s="45" t="s">
        <v>732</v>
      </c>
      <c r="P146" s="32" t="s">
        <v>207</v>
      </c>
      <c r="Q146" s="32" t="s">
        <v>212</v>
      </c>
      <c r="R146" s="32">
        <v>131</v>
      </c>
      <c r="S146" s="52" t="s">
        <v>211</v>
      </c>
      <c r="T146" s="32" t="s">
        <v>882</v>
      </c>
      <c r="U146" s="32" t="s">
        <v>212</v>
      </c>
      <c r="V146" s="32" t="s">
        <v>212</v>
      </c>
      <c r="W146" s="100">
        <f t="shared" si="290"/>
        <v>222000</v>
      </c>
      <c r="X146" s="100">
        <f t="shared" si="291"/>
        <v>261960</v>
      </c>
      <c r="Y146" s="100">
        <v>0</v>
      </c>
      <c r="Z146" s="100">
        <v>0</v>
      </c>
      <c r="AA146" s="54" t="s">
        <v>212</v>
      </c>
      <c r="AB146" s="54" t="s">
        <v>212</v>
      </c>
      <c r="AC146" s="32">
        <v>1</v>
      </c>
      <c r="AD146" s="52" t="s">
        <v>857</v>
      </c>
      <c r="AE146" s="31" t="s">
        <v>214</v>
      </c>
      <c r="AF146" s="45" t="s">
        <v>507</v>
      </c>
      <c r="AG146" s="31" t="s">
        <v>216</v>
      </c>
      <c r="AH146" s="54" t="s">
        <v>212</v>
      </c>
      <c r="AI146" s="45" t="s">
        <v>873</v>
      </c>
      <c r="AJ146" s="54" t="s">
        <v>212</v>
      </c>
      <c r="AK146" s="121"/>
      <c r="AL146" s="45"/>
      <c r="AM146" s="122"/>
      <c r="AN146" s="121"/>
      <c r="AO146" s="121"/>
      <c r="AP146" s="121"/>
      <c r="AQ146" s="97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91"/>
      <c r="BH146" s="121"/>
      <c r="BI146" s="121"/>
      <c r="BJ146" s="121"/>
      <c r="BK146" s="121" t="s">
        <v>884</v>
      </c>
      <c r="BL146" s="53"/>
    </row>
    <row r="147" spans="1:64" ht="66" customHeight="1" x14ac:dyDescent="0.25">
      <c r="A147" s="146" t="s">
        <v>776</v>
      </c>
      <c r="C147" s="54">
        <v>302</v>
      </c>
      <c r="D147" s="20" t="s">
        <v>271</v>
      </c>
      <c r="E147" s="21" t="s">
        <v>271</v>
      </c>
      <c r="F147" s="27" t="s">
        <v>891</v>
      </c>
      <c r="G147" s="30" t="s">
        <v>226</v>
      </c>
      <c r="H147" s="120">
        <v>876</v>
      </c>
      <c r="I147" s="31" t="s">
        <v>227</v>
      </c>
      <c r="J147" s="120">
        <v>30418</v>
      </c>
      <c r="K147" s="160">
        <v>50401000000</v>
      </c>
      <c r="L147" s="38" t="s">
        <v>189</v>
      </c>
      <c r="M147" s="151">
        <v>2150000</v>
      </c>
      <c r="N147" s="46" t="s">
        <v>206</v>
      </c>
      <c r="O147" s="45" t="s">
        <v>732</v>
      </c>
      <c r="P147" s="32" t="s">
        <v>409</v>
      </c>
      <c r="Q147" s="32" t="s">
        <v>211</v>
      </c>
      <c r="R147" s="32">
        <v>132</v>
      </c>
      <c r="S147" s="52" t="s">
        <v>211</v>
      </c>
      <c r="T147" s="32" t="s">
        <v>882</v>
      </c>
      <c r="U147" s="32" t="s">
        <v>213</v>
      </c>
      <c r="V147" s="32" t="s">
        <v>212</v>
      </c>
      <c r="W147" s="100">
        <f t="shared" si="290"/>
        <v>2150000</v>
      </c>
      <c r="X147" s="100">
        <f t="shared" si="291"/>
        <v>2537000</v>
      </c>
      <c r="Y147" s="100">
        <v>0</v>
      </c>
      <c r="Z147" s="100">
        <v>0</v>
      </c>
      <c r="AA147" s="54" t="s">
        <v>212</v>
      </c>
      <c r="AB147" s="54" t="s">
        <v>212</v>
      </c>
      <c r="AC147" s="32">
        <v>1</v>
      </c>
      <c r="AD147" s="52" t="s">
        <v>857</v>
      </c>
      <c r="AE147" s="31" t="s">
        <v>215</v>
      </c>
      <c r="AF147" s="45" t="s">
        <v>507</v>
      </c>
      <c r="AG147" s="31"/>
      <c r="AH147" s="54" t="s">
        <v>212</v>
      </c>
      <c r="AI147" s="45" t="s">
        <v>873</v>
      </c>
      <c r="AJ147" s="54" t="s">
        <v>212</v>
      </c>
      <c r="AK147" s="121"/>
      <c r="AL147" s="45"/>
      <c r="AM147" s="122"/>
      <c r="AN147" s="121"/>
      <c r="AO147" s="121"/>
      <c r="AP147" s="121"/>
      <c r="AQ147" s="97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91"/>
      <c r="BH147" s="121"/>
      <c r="BI147" s="121"/>
      <c r="BJ147" s="121"/>
      <c r="BK147" s="121"/>
      <c r="BL147" s="53"/>
    </row>
    <row r="148" spans="1:64" ht="56.25" customHeight="1" x14ac:dyDescent="0.25">
      <c r="A148" s="146" t="s">
        <v>776</v>
      </c>
      <c r="C148" s="54">
        <v>303</v>
      </c>
      <c r="D148" s="20" t="s">
        <v>272</v>
      </c>
      <c r="E148" s="21" t="s">
        <v>272</v>
      </c>
      <c r="F148" s="27" t="s">
        <v>914</v>
      </c>
      <c r="G148" s="30" t="s">
        <v>226</v>
      </c>
      <c r="H148" s="120">
        <v>796</v>
      </c>
      <c r="I148" s="31" t="s">
        <v>174</v>
      </c>
      <c r="J148" s="120">
        <v>1</v>
      </c>
      <c r="K148" s="38" t="s">
        <v>188</v>
      </c>
      <c r="L148" s="38" t="s">
        <v>189</v>
      </c>
      <c r="M148" s="151">
        <v>420000</v>
      </c>
      <c r="N148" s="46" t="s">
        <v>206</v>
      </c>
      <c r="O148" s="45" t="s">
        <v>732</v>
      </c>
      <c r="P148" s="32" t="s">
        <v>207</v>
      </c>
      <c r="Q148" s="32" t="s">
        <v>212</v>
      </c>
      <c r="R148" s="32">
        <v>133</v>
      </c>
      <c r="S148" s="52" t="s">
        <v>211</v>
      </c>
      <c r="T148" s="32" t="s">
        <v>882</v>
      </c>
      <c r="U148" s="32" t="s">
        <v>213</v>
      </c>
      <c r="V148" s="32" t="s">
        <v>212</v>
      </c>
      <c r="W148" s="100">
        <f t="shared" si="290"/>
        <v>420000</v>
      </c>
      <c r="X148" s="100">
        <f t="shared" si="291"/>
        <v>495600</v>
      </c>
      <c r="Y148" s="100">
        <v>0</v>
      </c>
      <c r="Z148" s="100">
        <v>0</v>
      </c>
      <c r="AA148" s="54" t="s">
        <v>212</v>
      </c>
      <c r="AB148" s="54" t="s">
        <v>212</v>
      </c>
      <c r="AC148" s="32">
        <v>1</v>
      </c>
      <c r="AD148" s="52" t="s">
        <v>857</v>
      </c>
      <c r="AE148" s="31" t="s">
        <v>214</v>
      </c>
      <c r="AF148" s="45" t="s">
        <v>507</v>
      </c>
      <c r="AG148" s="31" t="s">
        <v>216</v>
      </c>
      <c r="AH148" s="54" t="s">
        <v>212</v>
      </c>
      <c r="AI148" s="45" t="s">
        <v>873</v>
      </c>
      <c r="AJ148" s="54" t="s">
        <v>212</v>
      </c>
      <c r="AK148" s="121"/>
      <c r="AL148" s="45"/>
      <c r="AM148" s="122"/>
      <c r="AN148" s="121"/>
      <c r="AO148" s="121"/>
      <c r="AP148" s="121"/>
      <c r="AQ148" s="97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91"/>
      <c r="BH148" s="121"/>
      <c r="BI148" s="121"/>
      <c r="BJ148" s="121"/>
      <c r="BK148" s="121" t="s">
        <v>885</v>
      </c>
      <c r="BL148" s="53"/>
    </row>
    <row r="149" spans="1:64" ht="72.75" customHeight="1" x14ac:dyDescent="0.25">
      <c r="A149" s="146" t="s">
        <v>776</v>
      </c>
      <c r="C149" s="54">
        <v>304</v>
      </c>
      <c r="D149" s="20" t="s">
        <v>524</v>
      </c>
      <c r="E149" s="20" t="s">
        <v>524</v>
      </c>
      <c r="F149" s="27" t="s">
        <v>940</v>
      </c>
      <c r="G149" s="30" t="s">
        <v>479</v>
      </c>
      <c r="H149" s="123">
        <v>876</v>
      </c>
      <c r="I149" s="72" t="s">
        <v>185</v>
      </c>
      <c r="J149" s="162">
        <v>1</v>
      </c>
      <c r="K149" s="160">
        <v>5040100000</v>
      </c>
      <c r="L149" s="38" t="s">
        <v>189</v>
      </c>
      <c r="M149" s="151">
        <v>130000</v>
      </c>
      <c r="N149" s="46" t="s">
        <v>206</v>
      </c>
      <c r="O149" s="45" t="s">
        <v>732</v>
      </c>
      <c r="P149" s="32" t="s">
        <v>207</v>
      </c>
      <c r="Q149" s="32" t="s">
        <v>212</v>
      </c>
      <c r="R149" s="31" t="s">
        <v>915</v>
      </c>
      <c r="S149" s="32" t="s">
        <v>211</v>
      </c>
      <c r="T149" s="32" t="s">
        <v>882</v>
      </c>
      <c r="U149" s="32" t="s">
        <v>212</v>
      </c>
      <c r="V149" s="32" t="s">
        <v>212</v>
      </c>
      <c r="W149" s="100">
        <f t="shared" si="290"/>
        <v>130000</v>
      </c>
      <c r="X149" s="100">
        <f t="shared" si="291"/>
        <v>153400</v>
      </c>
      <c r="Y149" s="100">
        <v>0</v>
      </c>
      <c r="Z149" s="100">
        <v>0</v>
      </c>
      <c r="AA149" s="32" t="s">
        <v>212</v>
      </c>
      <c r="AB149" s="32" t="s">
        <v>212</v>
      </c>
      <c r="AC149" s="32">
        <v>1</v>
      </c>
      <c r="AD149" s="52" t="s">
        <v>857</v>
      </c>
      <c r="AE149" s="31" t="s">
        <v>214</v>
      </c>
      <c r="AF149" s="45" t="s">
        <v>507</v>
      </c>
      <c r="AG149" s="31" t="s">
        <v>216</v>
      </c>
      <c r="AH149" s="31" t="s">
        <v>212</v>
      </c>
      <c r="AI149" s="45" t="s">
        <v>873</v>
      </c>
      <c r="AJ149" s="54" t="s">
        <v>212</v>
      </c>
      <c r="AK149" s="121"/>
      <c r="AL149" s="45"/>
      <c r="AM149" s="122"/>
      <c r="AN149" s="121"/>
      <c r="AO149" s="121"/>
      <c r="AP149" s="121"/>
      <c r="AQ149" s="97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91"/>
      <c r="BH149" s="121"/>
      <c r="BI149" s="121"/>
      <c r="BJ149" s="121"/>
      <c r="BK149" s="121" t="s">
        <v>886</v>
      </c>
      <c r="BL149" s="53"/>
    </row>
    <row r="150" spans="1:64" ht="56.25" customHeight="1" x14ac:dyDescent="0.25">
      <c r="A150" s="146" t="s">
        <v>776</v>
      </c>
      <c r="C150" s="54">
        <v>305</v>
      </c>
      <c r="D150" s="21" t="s">
        <v>889</v>
      </c>
      <c r="E150" s="21" t="s">
        <v>889</v>
      </c>
      <c r="F150" s="56" t="s">
        <v>888</v>
      </c>
      <c r="G150" s="30" t="s">
        <v>479</v>
      </c>
      <c r="H150" s="123">
        <v>876</v>
      </c>
      <c r="I150" s="72" t="s">
        <v>185</v>
      </c>
      <c r="J150" s="162">
        <v>1</v>
      </c>
      <c r="K150" s="160">
        <v>5040100000</v>
      </c>
      <c r="L150" s="38" t="s">
        <v>189</v>
      </c>
      <c r="M150" s="151">
        <v>101200</v>
      </c>
      <c r="N150" s="46" t="s">
        <v>206</v>
      </c>
      <c r="O150" s="45" t="s">
        <v>732</v>
      </c>
      <c r="P150" s="32" t="s">
        <v>207</v>
      </c>
      <c r="Q150" s="32" t="s">
        <v>212</v>
      </c>
      <c r="R150" s="31" t="s">
        <v>989</v>
      </c>
      <c r="S150" s="32" t="s">
        <v>211</v>
      </c>
      <c r="T150" s="32" t="s">
        <v>882</v>
      </c>
      <c r="U150" s="32" t="s">
        <v>213</v>
      </c>
      <c r="V150" s="32" t="s">
        <v>212</v>
      </c>
      <c r="W150" s="100">
        <f t="shared" ref="W150" si="302">M150</f>
        <v>101200</v>
      </c>
      <c r="X150" s="100">
        <f t="shared" ref="X150" si="303">W150*1.18</f>
        <v>119416</v>
      </c>
      <c r="Y150" s="100">
        <v>0</v>
      </c>
      <c r="Z150" s="100">
        <v>0</v>
      </c>
      <c r="AA150" s="32" t="s">
        <v>212</v>
      </c>
      <c r="AB150" s="32" t="s">
        <v>212</v>
      </c>
      <c r="AC150" s="32">
        <v>1</v>
      </c>
      <c r="AD150" s="52" t="s">
        <v>857</v>
      </c>
      <c r="AE150" s="31" t="s">
        <v>214</v>
      </c>
      <c r="AF150" s="45" t="s">
        <v>507</v>
      </c>
      <c r="AG150" s="31" t="s">
        <v>216</v>
      </c>
      <c r="AH150" s="31" t="s">
        <v>212</v>
      </c>
      <c r="AI150" s="45" t="s">
        <v>873</v>
      </c>
      <c r="AJ150" s="54" t="s">
        <v>212</v>
      </c>
      <c r="AK150" s="121"/>
      <c r="AL150" s="45"/>
      <c r="AM150" s="122"/>
      <c r="AN150" s="121"/>
      <c r="AO150" s="121"/>
      <c r="AP150" s="121"/>
      <c r="AQ150" s="97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91"/>
      <c r="BH150" s="121"/>
      <c r="BI150" s="121"/>
      <c r="BJ150" s="121"/>
      <c r="BK150" s="121" t="s">
        <v>887</v>
      </c>
      <c r="BL150" s="53"/>
    </row>
    <row r="151" spans="1:64" ht="56.25" customHeight="1" x14ac:dyDescent="0.25">
      <c r="A151" s="146" t="s">
        <v>776</v>
      </c>
      <c r="C151" s="54">
        <v>306</v>
      </c>
      <c r="D151" s="20" t="s">
        <v>285</v>
      </c>
      <c r="E151" s="21" t="s">
        <v>286</v>
      </c>
      <c r="F151" s="27" t="s">
        <v>890</v>
      </c>
      <c r="G151" s="30" t="s">
        <v>226</v>
      </c>
      <c r="H151" s="31" t="s">
        <v>184</v>
      </c>
      <c r="I151" s="31" t="s">
        <v>227</v>
      </c>
      <c r="J151" s="35" t="s">
        <v>943</v>
      </c>
      <c r="K151" s="38" t="s">
        <v>188</v>
      </c>
      <c r="L151" s="38" t="s">
        <v>189</v>
      </c>
      <c r="M151" s="151">
        <v>710000</v>
      </c>
      <c r="N151" s="46" t="s">
        <v>206</v>
      </c>
      <c r="O151" s="45" t="s">
        <v>732</v>
      </c>
      <c r="P151" s="50" t="s">
        <v>409</v>
      </c>
      <c r="Q151" s="130" t="s">
        <v>211</v>
      </c>
      <c r="R151" s="32">
        <v>136</v>
      </c>
      <c r="S151" s="32" t="s">
        <v>211</v>
      </c>
      <c r="T151" s="32" t="s">
        <v>882</v>
      </c>
      <c r="U151" s="32" t="s">
        <v>213</v>
      </c>
      <c r="V151" s="32" t="s">
        <v>212</v>
      </c>
      <c r="W151" s="100">
        <f t="shared" ref="W151" si="304">M151</f>
        <v>710000</v>
      </c>
      <c r="X151" s="100">
        <f t="shared" ref="X151" si="305">W151*1.18</f>
        <v>837800</v>
      </c>
      <c r="Y151" s="100">
        <v>0</v>
      </c>
      <c r="Z151" s="100">
        <v>0</v>
      </c>
      <c r="AA151" s="32" t="s">
        <v>212</v>
      </c>
      <c r="AB151" s="32" t="s">
        <v>212</v>
      </c>
      <c r="AC151" s="32">
        <v>1</v>
      </c>
      <c r="AD151" s="52" t="s">
        <v>857</v>
      </c>
      <c r="AE151" s="31" t="s">
        <v>215</v>
      </c>
      <c r="AF151" s="45" t="s">
        <v>507</v>
      </c>
      <c r="AG151" s="31"/>
      <c r="AH151" s="31" t="s">
        <v>212</v>
      </c>
      <c r="AI151" s="45" t="s">
        <v>873</v>
      </c>
      <c r="AJ151" s="54" t="s">
        <v>212</v>
      </c>
      <c r="AK151" s="121"/>
      <c r="AL151" s="45"/>
      <c r="AM151" s="122"/>
      <c r="AN151" s="121"/>
      <c r="AO151" s="121"/>
      <c r="AP151" s="121"/>
      <c r="AQ151" s="97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91"/>
      <c r="BH151" s="121"/>
      <c r="BI151" s="121"/>
      <c r="BJ151" s="96"/>
      <c r="BK151" s="121"/>
      <c r="BL151" s="53"/>
    </row>
    <row r="152" spans="1:64" ht="45" customHeight="1" x14ac:dyDescent="0.25">
      <c r="A152" s="146" t="s">
        <v>776</v>
      </c>
      <c r="C152" s="54">
        <v>307</v>
      </c>
      <c r="D152" s="21" t="s">
        <v>263</v>
      </c>
      <c r="E152" s="21" t="s">
        <v>264</v>
      </c>
      <c r="F152" s="27" t="s">
        <v>265</v>
      </c>
      <c r="G152" s="30" t="s">
        <v>226</v>
      </c>
      <c r="H152" s="35" t="s">
        <v>184</v>
      </c>
      <c r="I152" s="35" t="s">
        <v>266</v>
      </c>
      <c r="J152" s="35" t="s">
        <v>178</v>
      </c>
      <c r="K152" s="38" t="s">
        <v>188</v>
      </c>
      <c r="L152" s="38" t="s">
        <v>189</v>
      </c>
      <c r="M152" s="151">
        <v>147600</v>
      </c>
      <c r="N152" s="46" t="s">
        <v>355</v>
      </c>
      <c r="O152" s="45" t="s">
        <v>732</v>
      </c>
      <c r="P152" s="50" t="s">
        <v>207</v>
      </c>
      <c r="Q152" s="32" t="s">
        <v>212</v>
      </c>
      <c r="R152" s="32">
        <v>137</v>
      </c>
      <c r="S152" s="32" t="s">
        <v>211</v>
      </c>
      <c r="T152" s="32" t="s">
        <v>904</v>
      </c>
      <c r="U152" s="32" t="s">
        <v>213</v>
      </c>
      <c r="V152" s="32" t="s">
        <v>212</v>
      </c>
      <c r="W152" s="100">
        <f t="shared" ref="W152" si="306">M152</f>
        <v>147600</v>
      </c>
      <c r="X152" s="100">
        <f t="shared" ref="X152" si="307">W152*1.18</f>
        <v>174168</v>
      </c>
      <c r="Y152" s="100">
        <v>0</v>
      </c>
      <c r="Z152" s="100">
        <v>0</v>
      </c>
      <c r="AA152" s="32" t="s">
        <v>212</v>
      </c>
      <c r="AB152" s="32" t="s">
        <v>212</v>
      </c>
      <c r="AC152" s="32">
        <v>1</v>
      </c>
      <c r="AD152" s="52" t="s">
        <v>857</v>
      </c>
      <c r="AE152" s="31" t="s">
        <v>214</v>
      </c>
      <c r="AF152" s="45" t="s">
        <v>507</v>
      </c>
      <c r="AG152" s="31" t="s">
        <v>216</v>
      </c>
      <c r="AH152" s="31" t="s">
        <v>212</v>
      </c>
      <c r="AI152" s="45" t="s">
        <v>873</v>
      </c>
      <c r="AJ152" s="54" t="s">
        <v>212</v>
      </c>
      <c r="AK152" s="121"/>
      <c r="AL152" s="45"/>
      <c r="AM152" s="122"/>
      <c r="AN152" s="121"/>
      <c r="AO152" s="121"/>
      <c r="AP152" s="121"/>
      <c r="AQ152" s="97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91"/>
      <c r="BH152" s="121"/>
      <c r="BI152" s="121"/>
      <c r="BJ152" s="96"/>
      <c r="BK152" s="121" t="s">
        <v>892</v>
      </c>
      <c r="BL152" s="53"/>
    </row>
    <row r="153" spans="1:64" ht="56.25" customHeight="1" x14ac:dyDescent="0.25">
      <c r="A153" s="146" t="s">
        <v>776</v>
      </c>
      <c r="C153" s="54">
        <v>308</v>
      </c>
      <c r="D153" s="21" t="s">
        <v>267</v>
      </c>
      <c r="E153" s="21" t="s">
        <v>267</v>
      </c>
      <c r="F153" s="27" t="s">
        <v>268</v>
      </c>
      <c r="G153" s="30" t="s">
        <v>226</v>
      </c>
      <c r="H153" s="31" t="s">
        <v>184</v>
      </c>
      <c r="I153" s="31" t="s">
        <v>227</v>
      </c>
      <c r="J153" s="35" t="s">
        <v>178</v>
      </c>
      <c r="K153" s="38" t="s">
        <v>188</v>
      </c>
      <c r="L153" s="38" t="s">
        <v>189</v>
      </c>
      <c r="M153" s="151">
        <v>108500</v>
      </c>
      <c r="N153" s="46" t="s">
        <v>355</v>
      </c>
      <c r="O153" s="45" t="s">
        <v>732</v>
      </c>
      <c r="P153" s="50" t="s">
        <v>207</v>
      </c>
      <c r="Q153" s="32" t="s">
        <v>212</v>
      </c>
      <c r="R153" s="32">
        <v>138</v>
      </c>
      <c r="S153" s="32" t="s">
        <v>211</v>
      </c>
      <c r="T153" s="32" t="s">
        <v>904</v>
      </c>
      <c r="U153" s="32" t="s">
        <v>213</v>
      </c>
      <c r="V153" s="32" t="s">
        <v>212</v>
      </c>
      <c r="W153" s="100">
        <f t="shared" ref="W153" si="308">M153</f>
        <v>108500</v>
      </c>
      <c r="X153" s="100">
        <f t="shared" ref="X153" si="309">W153*1.18</f>
        <v>128030</v>
      </c>
      <c r="Y153" s="100">
        <v>0</v>
      </c>
      <c r="Z153" s="100">
        <v>0</v>
      </c>
      <c r="AA153" s="32" t="s">
        <v>212</v>
      </c>
      <c r="AB153" s="32" t="s">
        <v>212</v>
      </c>
      <c r="AC153" s="32">
        <v>1</v>
      </c>
      <c r="AD153" s="52" t="s">
        <v>857</v>
      </c>
      <c r="AE153" s="31" t="s">
        <v>214</v>
      </c>
      <c r="AF153" s="45" t="s">
        <v>507</v>
      </c>
      <c r="AG153" s="31" t="s">
        <v>216</v>
      </c>
      <c r="AH153" s="31" t="s">
        <v>212</v>
      </c>
      <c r="AI153" s="45" t="s">
        <v>873</v>
      </c>
      <c r="AJ153" s="54" t="s">
        <v>212</v>
      </c>
      <c r="AK153" s="121"/>
      <c r="AL153" s="45"/>
      <c r="AM153" s="122"/>
      <c r="AN153" s="121"/>
      <c r="AO153" s="121"/>
      <c r="AP153" s="121"/>
      <c r="AQ153" s="97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91"/>
      <c r="BH153" s="121"/>
      <c r="BI153" s="121"/>
      <c r="BJ153" s="96"/>
      <c r="BK153" s="121" t="s">
        <v>893</v>
      </c>
      <c r="BL153" s="53"/>
    </row>
    <row r="154" spans="1:64" ht="56.25" customHeight="1" x14ac:dyDescent="0.25">
      <c r="A154" s="146" t="s">
        <v>776</v>
      </c>
      <c r="C154" s="54">
        <v>309</v>
      </c>
      <c r="D154" s="20" t="s">
        <v>273</v>
      </c>
      <c r="E154" s="21" t="s">
        <v>274</v>
      </c>
      <c r="F154" s="27" t="s">
        <v>275</v>
      </c>
      <c r="G154" s="30" t="s">
        <v>226</v>
      </c>
      <c r="H154" s="31" t="s">
        <v>184</v>
      </c>
      <c r="I154" s="31" t="s">
        <v>227</v>
      </c>
      <c r="J154" s="31" t="s">
        <v>178</v>
      </c>
      <c r="K154" s="38" t="s">
        <v>188</v>
      </c>
      <c r="L154" s="38" t="s">
        <v>189</v>
      </c>
      <c r="M154" s="151">
        <v>98000</v>
      </c>
      <c r="N154" s="46" t="s">
        <v>355</v>
      </c>
      <c r="O154" s="45" t="s">
        <v>732</v>
      </c>
      <c r="P154" s="50" t="s">
        <v>207</v>
      </c>
      <c r="Q154" s="32" t="s">
        <v>212</v>
      </c>
      <c r="R154" s="32">
        <v>139</v>
      </c>
      <c r="S154" s="32" t="s">
        <v>211</v>
      </c>
      <c r="T154" s="32" t="s">
        <v>904</v>
      </c>
      <c r="U154" s="32" t="s">
        <v>213</v>
      </c>
      <c r="V154" s="32" t="s">
        <v>212</v>
      </c>
      <c r="W154" s="100">
        <f t="shared" ref="W154" si="310">M154</f>
        <v>98000</v>
      </c>
      <c r="X154" s="100">
        <f t="shared" ref="X154" si="311">W154*1.18</f>
        <v>115640</v>
      </c>
      <c r="Y154" s="100">
        <v>0</v>
      </c>
      <c r="Z154" s="100">
        <v>0</v>
      </c>
      <c r="AA154" s="32" t="s">
        <v>212</v>
      </c>
      <c r="AB154" s="32" t="s">
        <v>212</v>
      </c>
      <c r="AC154" s="32">
        <v>1</v>
      </c>
      <c r="AD154" s="52" t="s">
        <v>857</v>
      </c>
      <c r="AE154" s="31" t="s">
        <v>214</v>
      </c>
      <c r="AF154" s="45" t="s">
        <v>507</v>
      </c>
      <c r="AG154" s="31" t="s">
        <v>216</v>
      </c>
      <c r="AH154" s="31" t="s">
        <v>212</v>
      </c>
      <c r="AI154" s="45" t="s">
        <v>873</v>
      </c>
      <c r="AJ154" s="54" t="s">
        <v>212</v>
      </c>
      <c r="AK154" s="121"/>
      <c r="AL154" s="45"/>
      <c r="AM154" s="122"/>
      <c r="AN154" s="121"/>
      <c r="AO154" s="121"/>
      <c r="AP154" s="121"/>
      <c r="AQ154" s="97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91"/>
      <c r="BH154" s="121"/>
      <c r="BI154" s="121"/>
      <c r="BJ154" s="96"/>
      <c r="BK154" s="121" t="s">
        <v>894</v>
      </c>
      <c r="BL154" s="53"/>
    </row>
    <row r="155" spans="1:64" ht="56.25" customHeight="1" x14ac:dyDescent="0.25">
      <c r="A155" s="146" t="s">
        <v>776</v>
      </c>
      <c r="C155" s="54">
        <v>310</v>
      </c>
      <c r="D155" s="20" t="s">
        <v>119</v>
      </c>
      <c r="E155" s="21" t="s">
        <v>120</v>
      </c>
      <c r="F155" s="27" t="s">
        <v>276</v>
      </c>
      <c r="G155" s="30" t="s">
        <v>226</v>
      </c>
      <c r="H155" s="31" t="s">
        <v>184</v>
      </c>
      <c r="I155" s="31" t="s">
        <v>227</v>
      </c>
      <c r="J155" s="31" t="s">
        <v>178</v>
      </c>
      <c r="K155" s="38" t="s">
        <v>188</v>
      </c>
      <c r="L155" s="38" t="s">
        <v>189</v>
      </c>
      <c r="M155" s="151">
        <v>220000</v>
      </c>
      <c r="N155" s="46" t="s">
        <v>355</v>
      </c>
      <c r="O155" s="45" t="s">
        <v>732</v>
      </c>
      <c r="P155" s="32" t="s">
        <v>207</v>
      </c>
      <c r="Q155" s="32" t="s">
        <v>212</v>
      </c>
      <c r="R155" s="32">
        <v>140</v>
      </c>
      <c r="S155" s="32" t="s">
        <v>211</v>
      </c>
      <c r="T155" s="32" t="s">
        <v>904</v>
      </c>
      <c r="U155" s="32" t="s">
        <v>213</v>
      </c>
      <c r="V155" s="32" t="s">
        <v>212</v>
      </c>
      <c r="W155" s="100">
        <f t="shared" ref="W155:W162" si="312">M155</f>
        <v>220000</v>
      </c>
      <c r="X155" s="100">
        <f t="shared" ref="X155:X162" si="313">W155*1.18</f>
        <v>259600</v>
      </c>
      <c r="Y155" s="100">
        <v>0</v>
      </c>
      <c r="Z155" s="100">
        <v>0</v>
      </c>
      <c r="AA155" s="32" t="s">
        <v>212</v>
      </c>
      <c r="AB155" s="32" t="s">
        <v>212</v>
      </c>
      <c r="AC155" s="32">
        <v>1</v>
      </c>
      <c r="AD155" s="52" t="s">
        <v>857</v>
      </c>
      <c r="AE155" s="31" t="s">
        <v>214</v>
      </c>
      <c r="AF155" s="45" t="s">
        <v>507</v>
      </c>
      <c r="AG155" s="31" t="s">
        <v>216</v>
      </c>
      <c r="AH155" s="31" t="s">
        <v>212</v>
      </c>
      <c r="AI155" s="45" t="s">
        <v>873</v>
      </c>
      <c r="AJ155" s="54" t="s">
        <v>212</v>
      </c>
      <c r="AK155" s="121"/>
      <c r="AL155" s="45"/>
      <c r="AM155" s="122"/>
      <c r="AN155" s="121"/>
      <c r="AO155" s="121"/>
      <c r="AP155" s="121"/>
      <c r="AQ155" s="97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91"/>
      <c r="BH155" s="121"/>
      <c r="BI155" s="121"/>
      <c r="BJ155" s="96"/>
      <c r="BK155" s="121" t="s">
        <v>895</v>
      </c>
      <c r="BL155" s="53"/>
    </row>
    <row r="156" spans="1:64" ht="56.25" customHeight="1" x14ac:dyDescent="0.25">
      <c r="A156" s="146" t="s">
        <v>776</v>
      </c>
      <c r="C156" s="54">
        <v>311</v>
      </c>
      <c r="D156" s="20" t="s">
        <v>277</v>
      </c>
      <c r="E156" s="21" t="s">
        <v>278</v>
      </c>
      <c r="F156" s="27" t="s">
        <v>279</v>
      </c>
      <c r="G156" s="30" t="s">
        <v>226</v>
      </c>
      <c r="H156" s="31" t="s">
        <v>184</v>
      </c>
      <c r="I156" s="31" t="s">
        <v>227</v>
      </c>
      <c r="J156" s="31" t="s">
        <v>178</v>
      </c>
      <c r="K156" s="38" t="s">
        <v>188</v>
      </c>
      <c r="L156" s="38" t="s">
        <v>189</v>
      </c>
      <c r="M156" s="151">
        <v>165000</v>
      </c>
      <c r="N156" s="46" t="s">
        <v>355</v>
      </c>
      <c r="O156" s="45" t="s">
        <v>732</v>
      </c>
      <c r="P156" s="32" t="s">
        <v>207</v>
      </c>
      <c r="Q156" s="32" t="s">
        <v>212</v>
      </c>
      <c r="R156" s="32">
        <v>141</v>
      </c>
      <c r="S156" s="32" t="s">
        <v>211</v>
      </c>
      <c r="T156" s="32" t="s">
        <v>904</v>
      </c>
      <c r="U156" s="32" t="s">
        <v>213</v>
      </c>
      <c r="V156" s="32" t="s">
        <v>212</v>
      </c>
      <c r="W156" s="100">
        <f t="shared" si="312"/>
        <v>165000</v>
      </c>
      <c r="X156" s="100">
        <f t="shared" si="313"/>
        <v>194700</v>
      </c>
      <c r="Y156" s="100">
        <v>0</v>
      </c>
      <c r="Z156" s="100">
        <v>0</v>
      </c>
      <c r="AA156" s="32" t="s">
        <v>212</v>
      </c>
      <c r="AB156" s="32" t="s">
        <v>212</v>
      </c>
      <c r="AC156" s="32">
        <v>1</v>
      </c>
      <c r="AD156" s="52" t="s">
        <v>857</v>
      </c>
      <c r="AE156" s="31" t="s">
        <v>214</v>
      </c>
      <c r="AF156" s="45" t="s">
        <v>507</v>
      </c>
      <c r="AG156" s="31" t="s">
        <v>216</v>
      </c>
      <c r="AH156" s="31" t="s">
        <v>212</v>
      </c>
      <c r="AI156" s="45" t="s">
        <v>873</v>
      </c>
      <c r="AJ156" s="54" t="s">
        <v>212</v>
      </c>
      <c r="AK156" s="121"/>
      <c r="AL156" s="45"/>
      <c r="AM156" s="122"/>
      <c r="AN156" s="121"/>
      <c r="AO156" s="121"/>
      <c r="AP156" s="121"/>
      <c r="AQ156" s="97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91"/>
      <c r="BH156" s="121"/>
      <c r="BI156" s="121"/>
      <c r="BJ156" s="96"/>
      <c r="BK156" s="121" t="s">
        <v>896</v>
      </c>
      <c r="BL156" s="53"/>
    </row>
    <row r="157" spans="1:64" ht="56.25" customHeight="1" x14ac:dyDescent="0.25">
      <c r="A157" s="146" t="s">
        <v>776</v>
      </c>
      <c r="C157" s="54">
        <v>312</v>
      </c>
      <c r="D157" s="20" t="s">
        <v>280</v>
      </c>
      <c r="E157" s="21" t="s">
        <v>280</v>
      </c>
      <c r="F157" s="27" t="s">
        <v>281</v>
      </c>
      <c r="G157" s="30" t="s">
        <v>226</v>
      </c>
      <c r="H157" s="31" t="s">
        <v>173</v>
      </c>
      <c r="I157" s="31" t="s">
        <v>174</v>
      </c>
      <c r="J157" s="31" t="s">
        <v>178</v>
      </c>
      <c r="K157" s="38" t="s">
        <v>188</v>
      </c>
      <c r="L157" s="38" t="s">
        <v>189</v>
      </c>
      <c r="M157" s="151">
        <v>274100</v>
      </c>
      <c r="N157" s="46" t="s">
        <v>355</v>
      </c>
      <c r="O157" s="45" t="s">
        <v>732</v>
      </c>
      <c r="P157" s="32" t="s">
        <v>207</v>
      </c>
      <c r="Q157" s="32" t="s">
        <v>212</v>
      </c>
      <c r="R157" s="32">
        <v>142</v>
      </c>
      <c r="S157" s="32" t="s">
        <v>211</v>
      </c>
      <c r="T157" s="32" t="s">
        <v>904</v>
      </c>
      <c r="U157" s="32" t="s">
        <v>212</v>
      </c>
      <c r="V157" s="32" t="s">
        <v>212</v>
      </c>
      <c r="W157" s="100">
        <f t="shared" si="312"/>
        <v>274100</v>
      </c>
      <c r="X157" s="100">
        <f t="shared" si="313"/>
        <v>323438</v>
      </c>
      <c r="Y157" s="100">
        <v>0</v>
      </c>
      <c r="Z157" s="100">
        <v>0</v>
      </c>
      <c r="AA157" s="32" t="s">
        <v>212</v>
      </c>
      <c r="AB157" s="32" t="s">
        <v>212</v>
      </c>
      <c r="AC157" s="32">
        <v>1</v>
      </c>
      <c r="AD157" s="52" t="s">
        <v>857</v>
      </c>
      <c r="AE157" s="31" t="s">
        <v>214</v>
      </c>
      <c r="AF157" s="45" t="s">
        <v>507</v>
      </c>
      <c r="AG157" s="31" t="s">
        <v>216</v>
      </c>
      <c r="AH157" s="31" t="s">
        <v>212</v>
      </c>
      <c r="AI157" s="45" t="s">
        <v>873</v>
      </c>
      <c r="AJ157" s="54" t="s">
        <v>212</v>
      </c>
      <c r="AK157" s="121"/>
      <c r="AL157" s="45"/>
      <c r="AM157" s="122"/>
      <c r="AN157" s="121"/>
      <c r="AO157" s="121"/>
      <c r="AP157" s="121"/>
      <c r="AQ157" s="97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91"/>
      <c r="BH157" s="121"/>
      <c r="BI157" s="121"/>
      <c r="BJ157" s="96"/>
      <c r="BK157" s="121" t="s">
        <v>897</v>
      </c>
      <c r="BL157" s="53"/>
    </row>
    <row r="158" spans="1:64" ht="56.25" customHeight="1" x14ac:dyDescent="0.25">
      <c r="A158" s="146" t="s">
        <v>776</v>
      </c>
      <c r="C158" s="54">
        <v>313</v>
      </c>
      <c r="D158" s="20" t="s">
        <v>282</v>
      </c>
      <c r="E158" s="21" t="s">
        <v>283</v>
      </c>
      <c r="F158" s="27" t="s">
        <v>284</v>
      </c>
      <c r="G158" s="30" t="s">
        <v>226</v>
      </c>
      <c r="H158" s="31" t="s">
        <v>184</v>
      </c>
      <c r="I158" s="31" t="s">
        <v>227</v>
      </c>
      <c r="J158" s="31" t="s">
        <v>178</v>
      </c>
      <c r="K158" s="38" t="s">
        <v>188</v>
      </c>
      <c r="L158" s="38" t="s">
        <v>189</v>
      </c>
      <c r="M158" s="151">
        <v>572124.35</v>
      </c>
      <c r="N158" s="46" t="s">
        <v>206</v>
      </c>
      <c r="O158" s="45" t="s">
        <v>732</v>
      </c>
      <c r="P158" s="32" t="s">
        <v>207</v>
      </c>
      <c r="Q158" s="32" t="s">
        <v>212</v>
      </c>
      <c r="R158" s="32">
        <v>143</v>
      </c>
      <c r="S158" s="32" t="s">
        <v>211</v>
      </c>
      <c r="T158" s="32" t="s">
        <v>904</v>
      </c>
      <c r="U158" s="32" t="s">
        <v>213</v>
      </c>
      <c r="V158" s="32" t="s">
        <v>212</v>
      </c>
      <c r="W158" s="100">
        <f t="shared" si="312"/>
        <v>572124.35</v>
      </c>
      <c r="X158" s="100">
        <f t="shared" si="313"/>
        <v>675106.73299999989</v>
      </c>
      <c r="Y158" s="100">
        <v>117000</v>
      </c>
      <c r="Z158" s="100">
        <v>138060</v>
      </c>
      <c r="AA158" s="32" t="s">
        <v>212</v>
      </c>
      <c r="AB158" s="32" t="s">
        <v>212</v>
      </c>
      <c r="AC158" s="32">
        <v>1</v>
      </c>
      <c r="AD158" s="52" t="s">
        <v>857</v>
      </c>
      <c r="AE158" s="31" t="s">
        <v>214</v>
      </c>
      <c r="AF158" s="45" t="s">
        <v>507</v>
      </c>
      <c r="AG158" s="31" t="s">
        <v>290</v>
      </c>
      <c r="AH158" s="31" t="s">
        <v>212</v>
      </c>
      <c r="AI158" s="45" t="s">
        <v>873</v>
      </c>
      <c r="AJ158" s="54" t="s">
        <v>212</v>
      </c>
      <c r="AK158" s="121"/>
      <c r="AL158" s="45"/>
      <c r="AM158" s="122"/>
      <c r="AN158" s="121"/>
      <c r="AO158" s="121"/>
      <c r="AP158" s="121"/>
      <c r="AQ158" s="97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91"/>
      <c r="BH158" s="121"/>
      <c r="BI158" s="121"/>
      <c r="BJ158" s="96"/>
      <c r="BK158" s="121" t="s">
        <v>898</v>
      </c>
      <c r="BL158" s="53"/>
    </row>
    <row r="159" spans="1:64" ht="72" customHeight="1" x14ac:dyDescent="0.25">
      <c r="A159" s="146" t="s">
        <v>776</v>
      </c>
      <c r="C159" s="54">
        <v>316</v>
      </c>
      <c r="D159" s="20" t="s">
        <v>132</v>
      </c>
      <c r="E159" s="20" t="s">
        <v>132</v>
      </c>
      <c r="F159" s="56" t="s">
        <v>941</v>
      </c>
      <c r="G159" s="30" t="s">
        <v>226</v>
      </c>
      <c r="H159" s="31" t="s">
        <v>184</v>
      </c>
      <c r="I159" s="31" t="s">
        <v>227</v>
      </c>
      <c r="J159" s="31" t="s">
        <v>178</v>
      </c>
      <c r="K159" s="38" t="s">
        <v>188</v>
      </c>
      <c r="L159" s="38" t="s">
        <v>189</v>
      </c>
      <c r="M159" s="151">
        <v>89200</v>
      </c>
      <c r="N159" s="46" t="s">
        <v>355</v>
      </c>
      <c r="O159" s="45" t="s">
        <v>732</v>
      </c>
      <c r="P159" s="32" t="s">
        <v>207</v>
      </c>
      <c r="Q159" s="32" t="s">
        <v>212</v>
      </c>
      <c r="R159" s="32">
        <v>144</v>
      </c>
      <c r="S159" s="32" t="s">
        <v>211</v>
      </c>
      <c r="T159" s="32" t="s">
        <v>904</v>
      </c>
      <c r="U159" s="32" t="s">
        <v>212</v>
      </c>
      <c r="V159" s="32" t="s">
        <v>212</v>
      </c>
      <c r="W159" s="100">
        <f t="shared" si="312"/>
        <v>89200</v>
      </c>
      <c r="X159" s="100">
        <f t="shared" si="313"/>
        <v>105256</v>
      </c>
      <c r="Y159" s="100">
        <v>0</v>
      </c>
      <c r="Z159" s="100">
        <v>0</v>
      </c>
      <c r="AA159" s="32" t="s">
        <v>212</v>
      </c>
      <c r="AB159" s="32" t="s">
        <v>212</v>
      </c>
      <c r="AC159" s="32">
        <v>1</v>
      </c>
      <c r="AD159" s="52" t="s">
        <v>857</v>
      </c>
      <c r="AE159" s="31" t="s">
        <v>214</v>
      </c>
      <c r="AF159" s="45" t="s">
        <v>507</v>
      </c>
      <c r="AG159" s="31" t="s">
        <v>216</v>
      </c>
      <c r="AH159" s="31" t="s">
        <v>212</v>
      </c>
      <c r="AI159" s="45" t="s">
        <v>873</v>
      </c>
      <c r="AJ159" s="54" t="s">
        <v>212</v>
      </c>
      <c r="AK159" s="121"/>
      <c r="AL159" s="45"/>
      <c r="AM159" s="122"/>
      <c r="AN159" s="121"/>
      <c r="AO159" s="121"/>
      <c r="AP159" s="121"/>
      <c r="AQ159" s="97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91"/>
      <c r="BH159" s="121"/>
      <c r="BI159" s="121"/>
      <c r="BJ159" s="96"/>
      <c r="BK159" s="121" t="s">
        <v>883</v>
      </c>
      <c r="BL159" s="53"/>
    </row>
    <row r="160" spans="1:64" ht="56.25" customHeight="1" x14ac:dyDescent="0.25">
      <c r="A160" s="146" t="s">
        <v>776</v>
      </c>
      <c r="C160" s="54">
        <v>318</v>
      </c>
      <c r="D160" s="20" t="s">
        <v>464</v>
      </c>
      <c r="E160" s="20" t="s">
        <v>907</v>
      </c>
      <c r="F160" s="56" t="s">
        <v>908</v>
      </c>
      <c r="G160" s="30" t="s">
        <v>226</v>
      </c>
      <c r="H160" s="31" t="s">
        <v>184</v>
      </c>
      <c r="I160" s="31" t="s">
        <v>227</v>
      </c>
      <c r="J160" s="31" t="s">
        <v>178</v>
      </c>
      <c r="K160" s="38" t="s">
        <v>188</v>
      </c>
      <c r="L160" s="38" t="s">
        <v>189</v>
      </c>
      <c r="M160" s="151">
        <v>90000</v>
      </c>
      <c r="N160" s="46" t="s">
        <v>355</v>
      </c>
      <c r="O160" s="45" t="s">
        <v>732</v>
      </c>
      <c r="P160" s="32" t="s">
        <v>207</v>
      </c>
      <c r="Q160" s="32" t="s">
        <v>212</v>
      </c>
      <c r="R160" s="32">
        <v>145</v>
      </c>
      <c r="S160" s="32" t="s">
        <v>211</v>
      </c>
      <c r="T160" s="32" t="s">
        <v>904</v>
      </c>
      <c r="U160" s="32" t="s">
        <v>213</v>
      </c>
      <c r="V160" s="32" t="s">
        <v>212</v>
      </c>
      <c r="W160" s="100">
        <f t="shared" si="312"/>
        <v>90000</v>
      </c>
      <c r="X160" s="100">
        <f t="shared" si="313"/>
        <v>106200</v>
      </c>
      <c r="Y160" s="100">
        <v>0</v>
      </c>
      <c r="Z160" s="100">
        <v>0</v>
      </c>
      <c r="AA160" s="32" t="s">
        <v>212</v>
      </c>
      <c r="AB160" s="32" t="s">
        <v>212</v>
      </c>
      <c r="AC160" s="32">
        <v>1</v>
      </c>
      <c r="AD160" s="52" t="s">
        <v>857</v>
      </c>
      <c r="AE160" s="31" t="s">
        <v>214</v>
      </c>
      <c r="AF160" s="45" t="s">
        <v>507</v>
      </c>
      <c r="AG160" s="31" t="s">
        <v>216</v>
      </c>
      <c r="AH160" s="31" t="s">
        <v>212</v>
      </c>
      <c r="AI160" s="45" t="s">
        <v>873</v>
      </c>
      <c r="AJ160" s="54" t="s">
        <v>212</v>
      </c>
      <c r="AK160" s="121"/>
      <c r="AL160" s="45"/>
      <c r="AM160" s="122"/>
      <c r="AN160" s="121"/>
      <c r="AO160" s="121"/>
      <c r="AP160" s="121"/>
      <c r="AQ160" s="97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91"/>
      <c r="BH160" s="121"/>
      <c r="BI160" s="121"/>
      <c r="BJ160" s="96"/>
      <c r="BK160" s="121" t="s">
        <v>899</v>
      </c>
      <c r="BL160" s="53"/>
    </row>
    <row r="161" spans="1:64" ht="56.25" customHeight="1" x14ac:dyDescent="0.25">
      <c r="A161" s="146" t="s">
        <v>776</v>
      </c>
      <c r="C161" s="54">
        <v>319</v>
      </c>
      <c r="D161" s="20" t="s">
        <v>909</v>
      </c>
      <c r="E161" s="20" t="s">
        <v>909</v>
      </c>
      <c r="F161" s="56" t="s">
        <v>910</v>
      </c>
      <c r="G161" s="30" t="s">
        <v>226</v>
      </c>
      <c r="H161" s="31" t="s">
        <v>184</v>
      </c>
      <c r="I161" s="31" t="s">
        <v>227</v>
      </c>
      <c r="J161" s="31" t="s">
        <v>178</v>
      </c>
      <c r="K161" s="38" t="s">
        <v>188</v>
      </c>
      <c r="L161" s="38" t="s">
        <v>189</v>
      </c>
      <c r="M161" s="151">
        <v>90000</v>
      </c>
      <c r="N161" s="46" t="s">
        <v>355</v>
      </c>
      <c r="O161" s="45" t="s">
        <v>732</v>
      </c>
      <c r="P161" s="32" t="s">
        <v>207</v>
      </c>
      <c r="Q161" s="32" t="s">
        <v>212</v>
      </c>
      <c r="R161" s="32">
        <v>146</v>
      </c>
      <c r="S161" s="32" t="s">
        <v>211</v>
      </c>
      <c r="T161" s="32" t="s">
        <v>904</v>
      </c>
      <c r="U161" s="32" t="s">
        <v>213</v>
      </c>
      <c r="V161" s="32" t="s">
        <v>212</v>
      </c>
      <c r="W161" s="100">
        <f t="shared" si="312"/>
        <v>90000</v>
      </c>
      <c r="X161" s="100">
        <f t="shared" si="313"/>
        <v>106200</v>
      </c>
      <c r="Y161" s="100">
        <v>0</v>
      </c>
      <c r="Z161" s="100">
        <v>0</v>
      </c>
      <c r="AA161" s="32" t="s">
        <v>212</v>
      </c>
      <c r="AB161" s="32" t="s">
        <v>212</v>
      </c>
      <c r="AC161" s="32">
        <v>1</v>
      </c>
      <c r="AD161" s="52" t="s">
        <v>857</v>
      </c>
      <c r="AE161" s="31" t="s">
        <v>214</v>
      </c>
      <c r="AF161" s="45" t="s">
        <v>507</v>
      </c>
      <c r="AG161" s="31" t="s">
        <v>216</v>
      </c>
      <c r="AH161" s="31" t="s">
        <v>212</v>
      </c>
      <c r="AI161" s="45" t="s">
        <v>873</v>
      </c>
      <c r="AJ161" s="54" t="s">
        <v>212</v>
      </c>
      <c r="AK161" s="121"/>
      <c r="AL161" s="45"/>
      <c r="AM161" s="122"/>
      <c r="AN161" s="121"/>
      <c r="AO161" s="121"/>
      <c r="AP161" s="121"/>
      <c r="AQ161" s="97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91"/>
      <c r="BH161" s="121"/>
      <c r="BI161" s="121"/>
      <c r="BJ161" s="96"/>
      <c r="BK161" s="121" t="s">
        <v>900</v>
      </c>
      <c r="BL161" s="53"/>
    </row>
    <row r="162" spans="1:64" ht="96.75" customHeight="1" x14ac:dyDescent="0.25">
      <c r="A162" s="146" t="s">
        <v>776</v>
      </c>
      <c r="C162" s="54">
        <v>320</v>
      </c>
      <c r="D162" s="20" t="s">
        <v>911</v>
      </c>
      <c r="E162" s="20" t="s">
        <v>911</v>
      </c>
      <c r="F162" s="56" t="s">
        <v>942</v>
      </c>
      <c r="G162" s="30" t="s">
        <v>226</v>
      </c>
      <c r="H162" s="31" t="s">
        <v>184</v>
      </c>
      <c r="I162" s="31" t="s">
        <v>227</v>
      </c>
      <c r="J162" s="31" t="s">
        <v>178</v>
      </c>
      <c r="K162" s="38" t="s">
        <v>188</v>
      </c>
      <c r="L162" s="38" t="s">
        <v>189</v>
      </c>
      <c r="M162" s="151">
        <v>220000</v>
      </c>
      <c r="N162" s="46" t="s">
        <v>355</v>
      </c>
      <c r="O162" s="45" t="s">
        <v>732</v>
      </c>
      <c r="P162" s="32" t="s">
        <v>207</v>
      </c>
      <c r="Q162" s="32" t="s">
        <v>212</v>
      </c>
      <c r="R162" s="32">
        <v>147</v>
      </c>
      <c r="S162" s="32" t="s">
        <v>211</v>
      </c>
      <c r="T162" s="83" t="s">
        <v>904</v>
      </c>
      <c r="U162" s="83" t="s">
        <v>212</v>
      </c>
      <c r="V162" s="83" t="s">
        <v>212</v>
      </c>
      <c r="W162" s="102">
        <f t="shared" si="312"/>
        <v>220000</v>
      </c>
      <c r="X162" s="102">
        <f t="shared" si="313"/>
        <v>259600</v>
      </c>
      <c r="Y162" s="102">
        <v>0</v>
      </c>
      <c r="Z162" s="102">
        <v>0</v>
      </c>
      <c r="AA162" s="83" t="s">
        <v>212</v>
      </c>
      <c r="AB162" s="83" t="s">
        <v>212</v>
      </c>
      <c r="AC162" s="83">
        <v>1</v>
      </c>
      <c r="AD162" s="163" t="s">
        <v>857</v>
      </c>
      <c r="AE162" s="72" t="s">
        <v>214</v>
      </c>
      <c r="AF162" s="45" t="s">
        <v>507</v>
      </c>
      <c r="AG162" s="72" t="s">
        <v>216</v>
      </c>
      <c r="AH162" s="72" t="s">
        <v>212</v>
      </c>
      <c r="AI162" s="93" t="s">
        <v>873</v>
      </c>
      <c r="AJ162" s="82" t="s">
        <v>212</v>
      </c>
      <c r="AK162" s="124"/>
      <c r="AL162" s="45"/>
      <c r="AM162" s="125"/>
      <c r="AN162" s="124"/>
      <c r="AO162" s="124"/>
      <c r="AP162" s="124"/>
      <c r="AQ162" s="97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64"/>
      <c r="BH162" s="124"/>
      <c r="BI162" s="124"/>
      <c r="BJ162" s="165"/>
      <c r="BK162" s="121" t="s">
        <v>901</v>
      </c>
      <c r="BL162" s="53"/>
    </row>
    <row r="163" spans="1:64" ht="120" customHeight="1" x14ac:dyDescent="0.25">
      <c r="A163" s="146" t="s">
        <v>776</v>
      </c>
      <c r="C163" s="54">
        <v>325</v>
      </c>
      <c r="D163" s="20" t="s">
        <v>913</v>
      </c>
      <c r="E163" s="20" t="s">
        <v>913</v>
      </c>
      <c r="F163" s="56" t="s">
        <v>912</v>
      </c>
      <c r="G163" s="30" t="s">
        <v>226</v>
      </c>
      <c r="H163" s="31" t="s">
        <v>184</v>
      </c>
      <c r="I163" s="31" t="s">
        <v>227</v>
      </c>
      <c r="J163" s="31" t="s">
        <v>178</v>
      </c>
      <c r="K163" s="38" t="s">
        <v>188</v>
      </c>
      <c r="L163" s="38" t="s">
        <v>189</v>
      </c>
      <c r="M163" s="151">
        <v>100000</v>
      </c>
      <c r="N163" s="46" t="s">
        <v>355</v>
      </c>
      <c r="O163" s="45" t="s">
        <v>732</v>
      </c>
      <c r="P163" s="32" t="s">
        <v>207</v>
      </c>
      <c r="Q163" s="32" t="s">
        <v>212</v>
      </c>
      <c r="R163" s="32">
        <v>148</v>
      </c>
      <c r="S163" s="32" t="s">
        <v>211</v>
      </c>
      <c r="T163" s="83" t="s">
        <v>904</v>
      </c>
      <c r="U163" s="32" t="s">
        <v>212</v>
      </c>
      <c r="V163" s="83" t="s">
        <v>212</v>
      </c>
      <c r="W163" s="100">
        <f t="shared" ref="W163" si="314">M163</f>
        <v>100000</v>
      </c>
      <c r="X163" s="100">
        <f t="shared" ref="X163" si="315">W163*1.18</f>
        <v>118000</v>
      </c>
      <c r="Y163" s="100">
        <v>0</v>
      </c>
      <c r="Z163" s="100">
        <v>0</v>
      </c>
      <c r="AA163" s="83" t="s">
        <v>212</v>
      </c>
      <c r="AB163" s="83" t="s">
        <v>212</v>
      </c>
      <c r="AC163" s="32">
        <v>1</v>
      </c>
      <c r="AD163" s="163" t="s">
        <v>857</v>
      </c>
      <c r="AE163" s="31" t="s">
        <v>214</v>
      </c>
      <c r="AF163" s="45" t="s">
        <v>507</v>
      </c>
      <c r="AG163" s="72" t="s">
        <v>993</v>
      </c>
      <c r="AH163" s="72" t="s">
        <v>212</v>
      </c>
      <c r="AI163" s="93" t="s">
        <v>873</v>
      </c>
      <c r="AJ163" s="82" t="s">
        <v>212</v>
      </c>
      <c r="AK163" s="121"/>
      <c r="AL163" s="45"/>
      <c r="AM163" s="122"/>
      <c r="AN163" s="121"/>
      <c r="AO163" s="121"/>
      <c r="AP163" s="121"/>
      <c r="AQ163" s="97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91"/>
      <c r="BH163" s="121"/>
      <c r="BI163" s="121"/>
      <c r="BJ163" s="121"/>
      <c r="BK163" s="121" t="s">
        <v>902</v>
      </c>
      <c r="BL163" s="53"/>
    </row>
    <row r="164" spans="1:64" ht="50.25" customHeight="1" x14ac:dyDescent="0.25">
      <c r="A164" s="146" t="s">
        <v>782</v>
      </c>
      <c r="C164" s="54">
        <v>327</v>
      </c>
      <c r="D164" s="20" t="s">
        <v>878</v>
      </c>
      <c r="E164" s="21" t="s">
        <v>878</v>
      </c>
      <c r="F164" s="76" t="s">
        <v>935</v>
      </c>
      <c r="G164" s="30" t="s">
        <v>172</v>
      </c>
      <c r="H164" s="161">
        <v>876</v>
      </c>
      <c r="I164" s="35" t="s">
        <v>185</v>
      </c>
      <c r="J164" s="161">
        <v>6650</v>
      </c>
      <c r="K164" s="41">
        <v>5041000000</v>
      </c>
      <c r="L164" s="41" t="s">
        <v>327</v>
      </c>
      <c r="M164" s="151">
        <v>828890</v>
      </c>
      <c r="N164" s="46" t="s">
        <v>206</v>
      </c>
      <c r="O164" s="42" t="s">
        <v>905</v>
      </c>
      <c r="P164" s="50" t="s">
        <v>409</v>
      </c>
      <c r="Q164" s="50" t="s">
        <v>211</v>
      </c>
      <c r="R164" s="50">
        <v>149</v>
      </c>
      <c r="S164" s="50" t="s">
        <v>211</v>
      </c>
      <c r="T164" s="32" t="s">
        <v>794</v>
      </c>
      <c r="U164" s="50" t="s">
        <v>213</v>
      </c>
      <c r="V164" s="50" t="s">
        <v>212</v>
      </c>
      <c r="W164" s="100">
        <v>796219.55</v>
      </c>
      <c r="X164" s="100">
        <v>939539.07</v>
      </c>
      <c r="Y164" s="100">
        <v>80000</v>
      </c>
      <c r="Z164" s="100">
        <v>94400</v>
      </c>
      <c r="AA164" s="54" t="s">
        <v>212</v>
      </c>
      <c r="AB164" s="54" t="s">
        <v>212</v>
      </c>
      <c r="AC164" s="50">
        <v>2</v>
      </c>
      <c r="AD164" s="50" t="s">
        <v>906</v>
      </c>
      <c r="AE164" s="35" t="s">
        <v>215</v>
      </c>
      <c r="AF164" s="45" t="s">
        <v>507</v>
      </c>
      <c r="AG164" s="31"/>
      <c r="AH164" s="54" t="s">
        <v>212</v>
      </c>
      <c r="AI164" s="45" t="s">
        <v>873</v>
      </c>
      <c r="AJ164" s="54" t="s">
        <v>212</v>
      </c>
      <c r="AK164" s="121"/>
      <c r="AL164" s="45"/>
      <c r="AM164" s="122"/>
      <c r="AN164" s="121"/>
      <c r="AO164" s="121"/>
      <c r="AP164" s="121"/>
      <c r="AQ164" s="97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91"/>
      <c r="BH164" s="121"/>
      <c r="BI164" s="121"/>
      <c r="BJ164" s="121"/>
      <c r="BK164" s="121"/>
      <c r="BL164" s="53"/>
    </row>
    <row r="165" spans="1:64" ht="56.25" customHeight="1" x14ac:dyDescent="0.25">
      <c r="A165" s="146" t="s">
        <v>775</v>
      </c>
      <c r="C165" s="54">
        <v>330</v>
      </c>
      <c r="D165" s="21" t="s">
        <v>94</v>
      </c>
      <c r="E165" s="21" t="s">
        <v>94</v>
      </c>
      <c r="F165" s="77" t="s">
        <v>253</v>
      </c>
      <c r="G165" s="66" t="s">
        <v>172</v>
      </c>
      <c r="H165" s="35" t="s">
        <v>173</v>
      </c>
      <c r="I165" s="31" t="s">
        <v>180</v>
      </c>
      <c r="J165" s="37">
        <v>20</v>
      </c>
      <c r="K165" s="38" t="s">
        <v>188</v>
      </c>
      <c r="L165" s="38" t="s">
        <v>189</v>
      </c>
      <c r="M165" s="151">
        <v>491700</v>
      </c>
      <c r="N165" s="46" t="s">
        <v>206</v>
      </c>
      <c r="O165" s="49" t="s">
        <v>199</v>
      </c>
      <c r="P165" s="32" t="s">
        <v>409</v>
      </c>
      <c r="Q165" s="32" t="s">
        <v>211</v>
      </c>
      <c r="R165" s="32">
        <v>150</v>
      </c>
      <c r="S165" s="32" t="s">
        <v>211</v>
      </c>
      <c r="T165" s="32" t="s">
        <v>794</v>
      </c>
      <c r="U165" s="50" t="s">
        <v>212</v>
      </c>
      <c r="V165" s="50" t="s">
        <v>212</v>
      </c>
      <c r="W165" s="100">
        <v>491700</v>
      </c>
      <c r="X165" s="100">
        <f t="shared" ref="X165" si="316">W165*1.18</f>
        <v>580206</v>
      </c>
      <c r="Y165" s="100">
        <f t="shared" ref="Y165" si="317">W165</f>
        <v>491700</v>
      </c>
      <c r="Z165" s="100">
        <f t="shared" ref="Z165" si="318">X165</f>
        <v>580206</v>
      </c>
      <c r="AA165" s="54" t="s">
        <v>212</v>
      </c>
      <c r="AB165" s="54" t="s">
        <v>212</v>
      </c>
      <c r="AC165" s="32">
        <v>1</v>
      </c>
      <c r="AD165" s="52" t="s">
        <v>857</v>
      </c>
      <c r="AE165" s="31" t="s">
        <v>215</v>
      </c>
      <c r="AF165" s="45" t="s">
        <v>507</v>
      </c>
      <c r="AG165" s="31"/>
      <c r="AH165" s="54" t="s">
        <v>212</v>
      </c>
      <c r="AI165" s="45" t="s">
        <v>873</v>
      </c>
      <c r="AJ165" s="54" t="s">
        <v>212</v>
      </c>
      <c r="AK165" s="53"/>
      <c r="AL165" s="45"/>
      <c r="AM165" s="136"/>
      <c r="AN165" s="166"/>
      <c r="AO165" s="136"/>
      <c r="AP165" s="136"/>
      <c r="AQ165" s="97"/>
      <c r="AR165" s="121"/>
      <c r="AS165" s="121"/>
      <c r="AT165" s="121"/>
      <c r="AU165" s="120"/>
      <c r="AV165" s="121"/>
      <c r="AW165" s="45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91"/>
      <c r="BL165" s="53"/>
    </row>
    <row r="166" spans="1:64" ht="58.5" customHeight="1" x14ac:dyDescent="0.25">
      <c r="A166" s="146" t="s">
        <v>775</v>
      </c>
      <c r="C166" s="54">
        <v>331</v>
      </c>
      <c r="D166" s="20" t="s">
        <v>123</v>
      </c>
      <c r="E166" s="20" t="s">
        <v>124</v>
      </c>
      <c r="F166" s="76" t="s">
        <v>936</v>
      </c>
      <c r="G166" s="66" t="s">
        <v>172</v>
      </c>
      <c r="H166" s="35" t="s">
        <v>173</v>
      </c>
      <c r="I166" s="31" t="s">
        <v>180</v>
      </c>
      <c r="J166" s="37">
        <v>1</v>
      </c>
      <c r="K166" s="38" t="s">
        <v>188</v>
      </c>
      <c r="L166" s="38" t="s">
        <v>189</v>
      </c>
      <c r="M166" s="43">
        <v>3200000</v>
      </c>
      <c r="N166" s="46" t="s">
        <v>206</v>
      </c>
      <c r="O166" s="45" t="s">
        <v>732</v>
      </c>
      <c r="P166" s="20" t="s">
        <v>207</v>
      </c>
      <c r="Q166" s="20" t="s">
        <v>212</v>
      </c>
      <c r="R166" s="20" t="s">
        <v>1038</v>
      </c>
      <c r="S166" s="32" t="s">
        <v>211</v>
      </c>
      <c r="T166" s="32" t="s">
        <v>794</v>
      </c>
      <c r="U166" s="50" t="s">
        <v>212</v>
      </c>
      <c r="V166" s="50" t="s">
        <v>212</v>
      </c>
      <c r="W166" s="43">
        <v>3200000</v>
      </c>
      <c r="X166" s="43">
        <v>3200000</v>
      </c>
      <c r="Y166" s="43">
        <v>1129847.3999999999</v>
      </c>
      <c r="Z166" s="43">
        <v>1129847.3999999999</v>
      </c>
      <c r="AA166" s="54" t="s">
        <v>212</v>
      </c>
      <c r="AB166" s="54" t="s">
        <v>212</v>
      </c>
      <c r="AC166" s="32">
        <v>3</v>
      </c>
      <c r="AD166" s="32" t="s">
        <v>857</v>
      </c>
      <c r="AE166" s="31" t="s">
        <v>214</v>
      </c>
      <c r="AF166" s="45" t="s">
        <v>507</v>
      </c>
      <c r="AG166" s="31" t="s">
        <v>219</v>
      </c>
      <c r="AH166" s="31" t="s">
        <v>212</v>
      </c>
      <c r="AI166" s="31" t="s">
        <v>873</v>
      </c>
      <c r="AJ166" s="54" t="s">
        <v>212</v>
      </c>
      <c r="AK166" s="121"/>
      <c r="AL166" s="31"/>
      <c r="AM166" s="122"/>
      <c r="AN166" s="121"/>
      <c r="AO166" s="121"/>
      <c r="AP166" s="121"/>
      <c r="AQ166" s="122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91"/>
      <c r="BH166" s="121"/>
      <c r="BI166" s="121"/>
      <c r="BJ166" s="121" t="s">
        <v>212</v>
      </c>
      <c r="BK166" s="152" t="s">
        <v>938</v>
      </c>
      <c r="BL166" s="20" t="s">
        <v>197</v>
      </c>
    </row>
    <row r="167" spans="1:64" ht="54" customHeight="1" x14ac:dyDescent="0.25">
      <c r="A167" s="146" t="s">
        <v>775</v>
      </c>
      <c r="C167" s="54">
        <v>332</v>
      </c>
      <c r="D167" s="20" t="s">
        <v>123</v>
      </c>
      <c r="E167" s="20" t="s">
        <v>124</v>
      </c>
      <c r="F167" s="76" t="s">
        <v>937</v>
      </c>
      <c r="G167" s="66" t="s">
        <v>172</v>
      </c>
      <c r="H167" s="35" t="s">
        <v>173</v>
      </c>
      <c r="I167" s="31" t="s">
        <v>180</v>
      </c>
      <c r="J167" s="37">
        <v>1</v>
      </c>
      <c r="K167" s="38" t="s">
        <v>188</v>
      </c>
      <c r="L167" s="38" t="s">
        <v>189</v>
      </c>
      <c r="M167" s="43">
        <v>13000000</v>
      </c>
      <c r="N167" s="46" t="s">
        <v>206</v>
      </c>
      <c r="O167" s="45" t="s">
        <v>732</v>
      </c>
      <c r="P167" s="20" t="s">
        <v>207</v>
      </c>
      <c r="Q167" s="20" t="s">
        <v>212</v>
      </c>
      <c r="R167" s="20" t="s">
        <v>947</v>
      </c>
      <c r="S167" s="32" t="s">
        <v>211</v>
      </c>
      <c r="T167" s="32" t="s">
        <v>794</v>
      </c>
      <c r="U167" s="50" t="s">
        <v>212</v>
      </c>
      <c r="V167" s="50" t="s">
        <v>212</v>
      </c>
      <c r="W167" s="43">
        <v>13000000</v>
      </c>
      <c r="X167" s="43">
        <v>13000000</v>
      </c>
      <c r="Y167" s="43">
        <v>2808870</v>
      </c>
      <c r="Z167" s="43">
        <v>2808870</v>
      </c>
      <c r="AA167" s="54" t="s">
        <v>212</v>
      </c>
      <c r="AB167" s="54" t="s">
        <v>212</v>
      </c>
      <c r="AC167" s="32">
        <v>3</v>
      </c>
      <c r="AD167" s="32" t="s">
        <v>857</v>
      </c>
      <c r="AE167" s="31" t="s">
        <v>214</v>
      </c>
      <c r="AF167" s="45" t="s">
        <v>507</v>
      </c>
      <c r="AG167" s="31" t="s">
        <v>219</v>
      </c>
      <c r="AH167" s="54" t="s">
        <v>212</v>
      </c>
      <c r="AI167" s="45" t="s">
        <v>873</v>
      </c>
      <c r="AJ167" s="54" t="s">
        <v>212</v>
      </c>
      <c r="AK167" s="121"/>
      <c r="AL167" s="31"/>
      <c r="AM167" s="122"/>
      <c r="AN167" s="121"/>
      <c r="AO167" s="121"/>
      <c r="AP167" s="121"/>
      <c r="AQ167" s="122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91"/>
      <c r="BH167" s="121"/>
      <c r="BI167" s="121"/>
      <c r="BJ167" s="121" t="s">
        <v>212</v>
      </c>
      <c r="BK167" s="152" t="s">
        <v>938</v>
      </c>
      <c r="BL167" s="20" t="s">
        <v>197</v>
      </c>
    </row>
    <row r="168" spans="1:64" ht="45.75" customHeight="1" x14ac:dyDescent="0.25">
      <c r="A168" s="146" t="s">
        <v>778</v>
      </c>
      <c r="C168" s="54">
        <v>333</v>
      </c>
      <c r="D168" s="20" t="s">
        <v>946</v>
      </c>
      <c r="E168" s="20" t="s">
        <v>945</v>
      </c>
      <c r="F168" s="76" t="s">
        <v>944</v>
      </c>
      <c r="G168" s="30" t="s">
        <v>172</v>
      </c>
      <c r="H168" s="35" t="s">
        <v>173</v>
      </c>
      <c r="I168" s="31" t="s">
        <v>180</v>
      </c>
      <c r="J168" s="37">
        <v>1</v>
      </c>
      <c r="K168" s="38" t="s">
        <v>188</v>
      </c>
      <c r="L168" s="38" t="s">
        <v>189</v>
      </c>
      <c r="M168" s="151">
        <v>338983.05</v>
      </c>
      <c r="N168" s="46" t="s">
        <v>206</v>
      </c>
      <c r="O168" s="49" t="s">
        <v>199</v>
      </c>
      <c r="P168" s="20" t="s">
        <v>207</v>
      </c>
      <c r="Q168" s="20" t="s">
        <v>212</v>
      </c>
      <c r="R168" s="20" t="s">
        <v>990</v>
      </c>
      <c r="S168" s="32" t="s">
        <v>211</v>
      </c>
      <c r="T168" s="32" t="s">
        <v>794</v>
      </c>
      <c r="U168" s="50" t="s">
        <v>212</v>
      </c>
      <c r="V168" s="50" t="s">
        <v>212</v>
      </c>
      <c r="W168" s="151">
        <v>338983.05</v>
      </c>
      <c r="X168" s="43">
        <v>400000</v>
      </c>
      <c r="Y168" s="43" t="s">
        <v>934</v>
      </c>
      <c r="Z168" s="43" t="s">
        <v>934</v>
      </c>
      <c r="AA168" s="54" t="s">
        <v>212</v>
      </c>
      <c r="AB168" s="54" t="s">
        <v>212</v>
      </c>
      <c r="AC168" s="32">
        <v>1</v>
      </c>
      <c r="AD168" s="32" t="s">
        <v>857</v>
      </c>
      <c r="AE168" s="31" t="s">
        <v>214</v>
      </c>
      <c r="AF168" s="45" t="s">
        <v>507</v>
      </c>
      <c r="AG168" s="31" t="s">
        <v>217</v>
      </c>
      <c r="AH168" s="54" t="s">
        <v>212</v>
      </c>
      <c r="AI168" s="45" t="s">
        <v>873</v>
      </c>
      <c r="AJ168" s="54" t="s">
        <v>212</v>
      </c>
      <c r="AK168" s="121"/>
      <c r="AL168" s="31"/>
      <c r="AM168" s="122"/>
      <c r="AN168" s="121"/>
      <c r="AO168" s="121"/>
      <c r="AP168" s="121"/>
      <c r="AQ168" s="122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91"/>
      <c r="BH168" s="121"/>
      <c r="BI168" s="121"/>
      <c r="BJ168" s="121" t="s">
        <v>212</v>
      </c>
      <c r="BK168" s="152" t="s">
        <v>511</v>
      </c>
      <c r="BL168" s="53"/>
    </row>
    <row r="169" spans="1:64" ht="36.75" customHeight="1" x14ac:dyDescent="0.25">
      <c r="A169" s="146" t="s">
        <v>776</v>
      </c>
      <c r="C169" s="54">
        <v>326</v>
      </c>
      <c r="D169" s="20" t="s">
        <v>287</v>
      </c>
      <c r="E169" s="21" t="s">
        <v>288</v>
      </c>
      <c r="F169" s="56" t="s">
        <v>289</v>
      </c>
      <c r="G169" s="30" t="s">
        <v>226</v>
      </c>
      <c r="H169" s="31" t="s">
        <v>184</v>
      </c>
      <c r="I169" s="31" t="s">
        <v>227</v>
      </c>
      <c r="J169" s="31" t="s">
        <v>178</v>
      </c>
      <c r="K169" s="38" t="s">
        <v>188</v>
      </c>
      <c r="L169" s="38" t="s">
        <v>189</v>
      </c>
      <c r="M169" s="151">
        <v>151000</v>
      </c>
      <c r="N169" s="46" t="s">
        <v>355</v>
      </c>
      <c r="O169" s="45" t="s">
        <v>732</v>
      </c>
      <c r="P169" s="32" t="s">
        <v>207</v>
      </c>
      <c r="Q169" s="32" t="s">
        <v>212</v>
      </c>
      <c r="R169" s="32">
        <v>154</v>
      </c>
      <c r="S169" s="32" t="s">
        <v>211</v>
      </c>
      <c r="T169" s="149" t="s">
        <v>991</v>
      </c>
      <c r="U169" s="32" t="s">
        <v>212</v>
      </c>
      <c r="V169" s="32" t="s">
        <v>212</v>
      </c>
      <c r="W169" s="100">
        <f>M169</f>
        <v>151000</v>
      </c>
      <c r="X169" s="100">
        <f>W169*1.18</f>
        <v>178180</v>
      </c>
      <c r="Y169" s="100">
        <v>0</v>
      </c>
      <c r="Z169" s="100">
        <v>0</v>
      </c>
      <c r="AA169" s="32" t="s">
        <v>212</v>
      </c>
      <c r="AB169" s="32" t="s">
        <v>212</v>
      </c>
      <c r="AC169" s="32">
        <v>1</v>
      </c>
      <c r="AD169" s="32" t="s">
        <v>857</v>
      </c>
      <c r="AE169" s="31" t="s">
        <v>214</v>
      </c>
      <c r="AF169" s="45" t="s">
        <v>507</v>
      </c>
      <c r="AG169" s="31" t="s">
        <v>216</v>
      </c>
      <c r="AH169" s="31" t="s">
        <v>212</v>
      </c>
      <c r="AI169" s="31" t="s">
        <v>873</v>
      </c>
      <c r="AJ169" s="54" t="s">
        <v>212</v>
      </c>
      <c r="AK169" s="121"/>
      <c r="AL169" s="45"/>
      <c r="AM169" s="122"/>
      <c r="AN169" s="121"/>
      <c r="AO169" s="121"/>
      <c r="AP169" s="121"/>
      <c r="AQ169" s="97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91"/>
      <c r="BH169" s="121"/>
      <c r="BI169" s="121"/>
      <c r="BJ169" s="121"/>
      <c r="BK169" s="121" t="s">
        <v>903</v>
      </c>
      <c r="BL169" s="53"/>
    </row>
    <row r="170" spans="1:64" ht="45.75" customHeight="1" x14ac:dyDescent="0.25">
      <c r="A170" s="146" t="s">
        <v>779</v>
      </c>
      <c r="C170" s="54">
        <v>334</v>
      </c>
      <c r="D170" s="20" t="s">
        <v>297</v>
      </c>
      <c r="E170" s="20" t="s">
        <v>297</v>
      </c>
      <c r="F170" s="27" t="s">
        <v>298</v>
      </c>
      <c r="G170" s="30" t="s">
        <v>226</v>
      </c>
      <c r="H170" s="31" t="s">
        <v>173</v>
      </c>
      <c r="I170" s="31" t="s">
        <v>180</v>
      </c>
      <c r="J170" s="31" t="s">
        <v>179</v>
      </c>
      <c r="K170" s="38" t="s">
        <v>188</v>
      </c>
      <c r="L170" s="38" t="s">
        <v>189</v>
      </c>
      <c r="M170" s="151">
        <v>300000</v>
      </c>
      <c r="N170" s="46" t="s">
        <v>355</v>
      </c>
      <c r="O170" s="45" t="s">
        <v>732</v>
      </c>
      <c r="P170" s="32" t="s">
        <v>207</v>
      </c>
      <c r="Q170" s="32" t="s">
        <v>212</v>
      </c>
      <c r="R170" s="32">
        <v>155</v>
      </c>
      <c r="S170" s="32" t="s">
        <v>211</v>
      </c>
      <c r="T170" s="32" t="s">
        <v>904</v>
      </c>
      <c r="U170" s="32" t="s">
        <v>212</v>
      </c>
      <c r="V170" s="32" t="s">
        <v>212</v>
      </c>
      <c r="W170" s="100">
        <f t="shared" ref="W170:W187" si="319">M170</f>
        <v>300000</v>
      </c>
      <c r="X170" s="100">
        <v>300000</v>
      </c>
      <c r="Y170" s="100" t="s">
        <v>934</v>
      </c>
      <c r="Z170" s="100" t="s">
        <v>934</v>
      </c>
      <c r="AA170" s="54" t="s">
        <v>212</v>
      </c>
      <c r="AB170" s="54" t="s">
        <v>212</v>
      </c>
      <c r="AC170" s="32">
        <v>1</v>
      </c>
      <c r="AD170" s="52" t="s">
        <v>857</v>
      </c>
      <c r="AE170" s="45" t="s">
        <v>214</v>
      </c>
      <c r="AF170" s="45" t="s">
        <v>507</v>
      </c>
      <c r="AG170" s="107" t="s">
        <v>466</v>
      </c>
      <c r="AH170" s="31" t="s">
        <v>212</v>
      </c>
      <c r="AI170" s="45" t="s">
        <v>873</v>
      </c>
      <c r="AJ170" s="54" t="s">
        <v>212</v>
      </c>
      <c r="AK170" s="121"/>
      <c r="AL170" s="31"/>
      <c r="AM170" s="122"/>
      <c r="AN170" s="121"/>
      <c r="AO170" s="121"/>
      <c r="AP170" s="121"/>
      <c r="AQ170" s="122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91"/>
      <c r="BH170" s="121"/>
      <c r="BI170" s="121"/>
      <c r="BJ170" s="121"/>
      <c r="BK170" s="152" t="s">
        <v>961</v>
      </c>
      <c r="BL170" s="53"/>
    </row>
    <row r="171" spans="1:64" ht="45.75" customHeight="1" x14ac:dyDescent="0.25">
      <c r="A171" s="146" t="s">
        <v>779</v>
      </c>
      <c r="C171" s="54">
        <v>335</v>
      </c>
      <c r="D171" s="20" t="s">
        <v>97</v>
      </c>
      <c r="E171" s="20" t="s">
        <v>97</v>
      </c>
      <c r="F171" s="27" t="s">
        <v>299</v>
      </c>
      <c r="G171" s="30" t="s">
        <v>226</v>
      </c>
      <c r="H171" s="31" t="s">
        <v>173</v>
      </c>
      <c r="I171" s="31" t="s">
        <v>180</v>
      </c>
      <c r="J171" s="31" t="s">
        <v>241</v>
      </c>
      <c r="K171" s="38" t="s">
        <v>188</v>
      </c>
      <c r="L171" s="38" t="s">
        <v>189</v>
      </c>
      <c r="M171" s="151">
        <v>150000</v>
      </c>
      <c r="N171" s="46" t="s">
        <v>355</v>
      </c>
      <c r="O171" s="45" t="s">
        <v>732</v>
      </c>
      <c r="P171" s="32" t="s">
        <v>207</v>
      </c>
      <c r="Q171" s="32" t="s">
        <v>212</v>
      </c>
      <c r="R171" s="32">
        <v>156</v>
      </c>
      <c r="S171" s="32" t="s">
        <v>211</v>
      </c>
      <c r="T171" s="32" t="s">
        <v>904</v>
      </c>
      <c r="U171" s="32" t="s">
        <v>212</v>
      </c>
      <c r="V171" s="32" t="s">
        <v>212</v>
      </c>
      <c r="W171" s="100">
        <f t="shared" si="319"/>
        <v>150000</v>
      </c>
      <c r="X171" s="100">
        <v>150000</v>
      </c>
      <c r="Y171" s="100" t="s">
        <v>934</v>
      </c>
      <c r="Z171" s="100" t="s">
        <v>934</v>
      </c>
      <c r="AA171" s="54" t="s">
        <v>212</v>
      </c>
      <c r="AB171" s="54" t="s">
        <v>212</v>
      </c>
      <c r="AC171" s="32">
        <v>1</v>
      </c>
      <c r="AD171" s="52" t="s">
        <v>857</v>
      </c>
      <c r="AE171" s="45" t="s">
        <v>214</v>
      </c>
      <c r="AF171" s="45" t="s">
        <v>507</v>
      </c>
      <c r="AG171" s="190" t="s">
        <v>466</v>
      </c>
      <c r="AH171" s="54" t="s">
        <v>212</v>
      </c>
      <c r="AI171" s="45" t="s">
        <v>873</v>
      </c>
      <c r="AJ171" s="54" t="s">
        <v>212</v>
      </c>
      <c r="AK171" s="53"/>
      <c r="AL171" s="31"/>
      <c r="AM171" s="122"/>
      <c r="AN171" s="121"/>
      <c r="AO171" s="121"/>
      <c r="AP171" s="121"/>
      <c r="AQ171" s="122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91"/>
      <c r="BH171" s="121"/>
      <c r="BI171" s="121"/>
      <c r="BJ171" s="121"/>
      <c r="BK171" s="152" t="s">
        <v>951</v>
      </c>
      <c r="BL171" s="53"/>
    </row>
    <row r="172" spans="1:64" ht="45.75" customHeight="1" x14ac:dyDescent="0.25">
      <c r="A172" s="146" t="s">
        <v>779</v>
      </c>
      <c r="C172" s="54">
        <v>336</v>
      </c>
      <c r="D172" s="20" t="s">
        <v>300</v>
      </c>
      <c r="E172" s="20" t="s">
        <v>300</v>
      </c>
      <c r="F172" s="27" t="s">
        <v>301</v>
      </c>
      <c r="G172" s="30" t="s">
        <v>226</v>
      </c>
      <c r="H172" s="31" t="s">
        <v>184</v>
      </c>
      <c r="I172" s="31" t="s">
        <v>185</v>
      </c>
      <c r="J172" s="74">
        <v>1</v>
      </c>
      <c r="K172" s="38" t="s">
        <v>188</v>
      </c>
      <c r="L172" s="38" t="s">
        <v>189</v>
      </c>
      <c r="M172" s="151">
        <v>300000</v>
      </c>
      <c r="N172" s="46" t="s">
        <v>355</v>
      </c>
      <c r="O172" s="45" t="s">
        <v>732</v>
      </c>
      <c r="P172" s="32" t="s">
        <v>207</v>
      </c>
      <c r="Q172" s="32" t="s">
        <v>212</v>
      </c>
      <c r="R172" s="32">
        <v>157</v>
      </c>
      <c r="S172" s="32" t="s">
        <v>211</v>
      </c>
      <c r="T172" s="32" t="s">
        <v>904</v>
      </c>
      <c r="U172" s="32" t="s">
        <v>213</v>
      </c>
      <c r="V172" s="32" t="s">
        <v>212</v>
      </c>
      <c r="W172" s="100">
        <f t="shared" si="319"/>
        <v>300000</v>
      </c>
      <c r="X172" s="100">
        <v>300000</v>
      </c>
      <c r="Y172" s="100" t="s">
        <v>934</v>
      </c>
      <c r="Z172" s="100" t="s">
        <v>934</v>
      </c>
      <c r="AA172" s="54" t="s">
        <v>212</v>
      </c>
      <c r="AB172" s="54" t="s">
        <v>212</v>
      </c>
      <c r="AC172" s="32">
        <v>1</v>
      </c>
      <c r="AD172" s="52" t="s">
        <v>857</v>
      </c>
      <c r="AE172" s="45" t="s">
        <v>214</v>
      </c>
      <c r="AF172" s="45" t="s">
        <v>507</v>
      </c>
      <c r="AG172" s="191" t="s">
        <v>216</v>
      </c>
      <c r="AH172" s="54" t="s">
        <v>212</v>
      </c>
      <c r="AI172" s="45" t="s">
        <v>873</v>
      </c>
      <c r="AJ172" s="54" t="s">
        <v>212</v>
      </c>
      <c r="AK172" s="53"/>
      <c r="AL172" s="31"/>
      <c r="AM172" s="122"/>
      <c r="AN172" s="121"/>
      <c r="AO172" s="121"/>
      <c r="AP172" s="121"/>
      <c r="AQ172" s="122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91"/>
      <c r="BH172" s="121"/>
      <c r="BI172" s="121"/>
      <c r="BJ172" s="121"/>
      <c r="BK172" s="152" t="s">
        <v>952</v>
      </c>
      <c r="BL172" s="53"/>
    </row>
    <row r="173" spans="1:64" ht="51.75" customHeight="1" x14ac:dyDescent="0.25">
      <c r="A173" s="146" t="s">
        <v>779</v>
      </c>
      <c r="C173" s="54">
        <v>337</v>
      </c>
      <c r="D173" s="20" t="s">
        <v>302</v>
      </c>
      <c r="E173" s="20" t="s">
        <v>303</v>
      </c>
      <c r="F173" s="27" t="s">
        <v>304</v>
      </c>
      <c r="G173" s="30" t="s">
        <v>226</v>
      </c>
      <c r="H173" s="31" t="s">
        <v>173</v>
      </c>
      <c r="I173" s="31" t="s">
        <v>180</v>
      </c>
      <c r="J173" s="31" t="s">
        <v>241</v>
      </c>
      <c r="K173" s="38" t="s">
        <v>188</v>
      </c>
      <c r="L173" s="38" t="s">
        <v>189</v>
      </c>
      <c r="M173" s="151">
        <v>150000</v>
      </c>
      <c r="N173" s="46" t="s">
        <v>355</v>
      </c>
      <c r="O173" s="45" t="s">
        <v>732</v>
      </c>
      <c r="P173" s="32" t="s">
        <v>207</v>
      </c>
      <c r="Q173" s="32" t="s">
        <v>212</v>
      </c>
      <c r="R173" s="32">
        <v>158</v>
      </c>
      <c r="S173" s="32" t="s">
        <v>211</v>
      </c>
      <c r="T173" s="32" t="s">
        <v>904</v>
      </c>
      <c r="U173" s="32" t="s">
        <v>212</v>
      </c>
      <c r="V173" s="32" t="s">
        <v>212</v>
      </c>
      <c r="W173" s="100">
        <f t="shared" si="319"/>
        <v>150000</v>
      </c>
      <c r="X173" s="100">
        <v>150000</v>
      </c>
      <c r="Y173" s="100" t="s">
        <v>934</v>
      </c>
      <c r="Z173" s="100" t="s">
        <v>934</v>
      </c>
      <c r="AA173" s="54" t="s">
        <v>212</v>
      </c>
      <c r="AB173" s="54" t="s">
        <v>212</v>
      </c>
      <c r="AC173" s="32">
        <v>1</v>
      </c>
      <c r="AD173" s="52" t="s">
        <v>857</v>
      </c>
      <c r="AE173" s="45" t="s">
        <v>214</v>
      </c>
      <c r="AF173" s="45" t="s">
        <v>507</v>
      </c>
      <c r="AG173" s="191" t="s">
        <v>216</v>
      </c>
      <c r="AH173" s="54" t="s">
        <v>212</v>
      </c>
      <c r="AI173" s="45" t="s">
        <v>873</v>
      </c>
      <c r="AJ173" s="54" t="s">
        <v>212</v>
      </c>
      <c r="AK173" s="53"/>
      <c r="AL173" s="31"/>
      <c r="AM173" s="122"/>
      <c r="AN173" s="121"/>
      <c r="AO173" s="121"/>
      <c r="AP173" s="121"/>
      <c r="AQ173" s="122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91"/>
      <c r="BH173" s="121"/>
      <c r="BI173" s="121"/>
      <c r="BJ173" s="121"/>
      <c r="BK173" s="152" t="s">
        <v>953</v>
      </c>
      <c r="BL173" s="53"/>
    </row>
    <row r="174" spans="1:64" ht="45.75" customHeight="1" x14ac:dyDescent="0.25">
      <c r="A174" s="146" t="s">
        <v>779</v>
      </c>
      <c r="C174" s="54">
        <v>338</v>
      </c>
      <c r="D174" s="20" t="s">
        <v>305</v>
      </c>
      <c r="E174" s="20" t="s">
        <v>305</v>
      </c>
      <c r="F174" s="27" t="s">
        <v>306</v>
      </c>
      <c r="G174" s="30" t="s">
        <v>226</v>
      </c>
      <c r="H174" s="31" t="s">
        <v>184</v>
      </c>
      <c r="I174" s="31" t="s">
        <v>185</v>
      </c>
      <c r="J174" s="74">
        <v>1</v>
      </c>
      <c r="K174" s="38" t="s">
        <v>188</v>
      </c>
      <c r="L174" s="38" t="s">
        <v>189</v>
      </c>
      <c r="M174" s="151">
        <v>490000</v>
      </c>
      <c r="N174" s="46" t="s">
        <v>355</v>
      </c>
      <c r="O174" s="45" t="s">
        <v>732</v>
      </c>
      <c r="P174" s="32" t="s">
        <v>207</v>
      </c>
      <c r="Q174" s="32" t="s">
        <v>212</v>
      </c>
      <c r="R174" s="32">
        <v>159</v>
      </c>
      <c r="S174" s="32" t="s">
        <v>211</v>
      </c>
      <c r="T174" s="32" t="s">
        <v>904</v>
      </c>
      <c r="U174" s="32" t="s">
        <v>212</v>
      </c>
      <c r="V174" s="32" t="s">
        <v>212</v>
      </c>
      <c r="W174" s="100">
        <f t="shared" si="319"/>
        <v>490000</v>
      </c>
      <c r="X174" s="100">
        <v>490000</v>
      </c>
      <c r="Y174" s="100" t="s">
        <v>934</v>
      </c>
      <c r="Z174" s="100" t="s">
        <v>934</v>
      </c>
      <c r="AA174" s="54" t="s">
        <v>212</v>
      </c>
      <c r="AB174" s="54" t="s">
        <v>212</v>
      </c>
      <c r="AC174" s="32">
        <v>1</v>
      </c>
      <c r="AD174" s="52" t="s">
        <v>857</v>
      </c>
      <c r="AE174" s="45" t="s">
        <v>214</v>
      </c>
      <c r="AF174" s="45" t="s">
        <v>507</v>
      </c>
      <c r="AG174" s="191" t="s">
        <v>216</v>
      </c>
      <c r="AH174" s="54" t="s">
        <v>212</v>
      </c>
      <c r="AI174" s="45" t="s">
        <v>873</v>
      </c>
      <c r="AJ174" s="54" t="s">
        <v>212</v>
      </c>
      <c r="AK174" s="53"/>
      <c r="AL174" s="31"/>
      <c r="AM174" s="122"/>
      <c r="AN174" s="121"/>
      <c r="AO174" s="121"/>
      <c r="AP174" s="121"/>
      <c r="AQ174" s="122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91"/>
      <c r="BH174" s="121"/>
      <c r="BI174" s="121"/>
      <c r="BJ174" s="121"/>
      <c r="BK174" s="152" t="s">
        <v>954</v>
      </c>
      <c r="BL174" s="53"/>
    </row>
    <row r="175" spans="1:64" ht="77.25" customHeight="1" x14ac:dyDescent="0.25">
      <c r="A175" s="146" t="s">
        <v>779</v>
      </c>
      <c r="C175" s="54">
        <v>339</v>
      </c>
      <c r="D175" s="20" t="s">
        <v>302</v>
      </c>
      <c r="E175" s="20" t="s">
        <v>303</v>
      </c>
      <c r="F175" s="27" t="s">
        <v>307</v>
      </c>
      <c r="G175" s="30" t="s">
        <v>226</v>
      </c>
      <c r="H175" s="31" t="s">
        <v>173</v>
      </c>
      <c r="I175" s="31" t="s">
        <v>180</v>
      </c>
      <c r="J175" s="31" t="s">
        <v>241</v>
      </c>
      <c r="K175" s="38" t="s">
        <v>188</v>
      </c>
      <c r="L175" s="38" t="s">
        <v>189</v>
      </c>
      <c r="M175" s="151">
        <v>230000</v>
      </c>
      <c r="N175" s="46" t="s">
        <v>355</v>
      </c>
      <c r="O175" s="45" t="s">
        <v>732</v>
      </c>
      <c r="P175" s="32" t="s">
        <v>207</v>
      </c>
      <c r="Q175" s="32" t="s">
        <v>212</v>
      </c>
      <c r="R175" s="32">
        <v>160</v>
      </c>
      <c r="S175" s="32" t="s">
        <v>211</v>
      </c>
      <c r="T175" s="32" t="s">
        <v>904</v>
      </c>
      <c r="U175" s="32" t="s">
        <v>212</v>
      </c>
      <c r="V175" s="32" t="s">
        <v>212</v>
      </c>
      <c r="W175" s="100">
        <f t="shared" si="319"/>
        <v>230000</v>
      </c>
      <c r="X175" s="100">
        <v>230000</v>
      </c>
      <c r="Y175" s="100" t="s">
        <v>934</v>
      </c>
      <c r="Z175" s="100" t="s">
        <v>934</v>
      </c>
      <c r="AA175" s="54" t="s">
        <v>212</v>
      </c>
      <c r="AB175" s="54" t="s">
        <v>212</v>
      </c>
      <c r="AC175" s="32">
        <v>2</v>
      </c>
      <c r="AD175" s="52" t="s">
        <v>857</v>
      </c>
      <c r="AE175" s="45" t="s">
        <v>214</v>
      </c>
      <c r="AF175" s="45" t="s">
        <v>507</v>
      </c>
      <c r="AG175" s="191" t="s">
        <v>216</v>
      </c>
      <c r="AH175" s="54" t="s">
        <v>212</v>
      </c>
      <c r="AI175" s="45" t="s">
        <v>873</v>
      </c>
      <c r="AJ175" s="54" t="s">
        <v>212</v>
      </c>
      <c r="AK175" s="53"/>
      <c r="AL175" s="31"/>
      <c r="AM175" s="122"/>
      <c r="AN175" s="121"/>
      <c r="AO175" s="121"/>
      <c r="AP175" s="121"/>
      <c r="AQ175" s="122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91"/>
      <c r="BH175" s="121"/>
      <c r="BI175" s="121"/>
      <c r="BJ175" s="121"/>
      <c r="BK175" s="152" t="s">
        <v>960</v>
      </c>
      <c r="BL175" s="53"/>
    </row>
    <row r="176" spans="1:64" ht="45.75" customHeight="1" x14ac:dyDescent="0.25">
      <c r="A176" s="146" t="s">
        <v>779</v>
      </c>
      <c r="C176" s="54">
        <v>340</v>
      </c>
      <c r="D176" s="20" t="s">
        <v>308</v>
      </c>
      <c r="E176" s="20" t="s">
        <v>308</v>
      </c>
      <c r="F176" s="27" t="s">
        <v>309</v>
      </c>
      <c r="G176" s="30" t="s">
        <v>226</v>
      </c>
      <c r="H176" s="31" t="s">
        <v>184</v>
      </c>
      <c r="I176" s="31" t="s">
        <v>185</v>
      </c>
      <c r="J176" s="74">
        <v>1</v>
      </c>
      <c r="K176" s="38" t="s">
        <v>188</v>
      </c>
      <c r="L176" s="38" t="s">
        <v>189</v>
      </c>
      <c r="M176" s="151">
        <v>250000</v>
      </c>
      <c r="N176" s="46" t="s">
        <v>355</v>
      </c>
      <c r="O176" s="45" t="s">
        <v>732</v>
      </c>
      <c r="P176" s="32" t="s">
        <v>207</v>
      </c>
      <c r="Q176" s="32" t="s">
        <v>212</v>
      </c>
      <c r="R176" s="32">
        <v>161</v>
      </c>
      <c r="S176" s="32" t="s">
        <v>211</v>
      </c>
      <c r="T176" s="32" t="s">
        <v>904</v>
      </c>
      <c r="U176" s="32" t="s">
        <v>213</v>
      </c>
      <c r="V176" s="32" t="s">
        <v>212</v>
      </c>
      <c r="W176" s="100">
        <f t="shared" si="319"/>
        <v>250000</v>
      </c>
      <c r="X176" s="100">
        <v>250000</v>
      </c>
      <c r="Y176" s="100" t="s">
        <v>934</v>
      </c>
      <c r="Z176" s="100" t="s">
        <v>934</v>
      </c>
      <c r="AA176" s="54" t="s">
        <v>212</v>
      </c>
      <c r="AB176" s="54" t="s">
        <v>212</v>
      </c>
      <c r="AC176" s="32">
        <v>1</v>
      </c>
      <c r="AD176" s="52" t="s">
        <v>857</v>
      </c>
      <c r="AE176" s="45" t="s">
        <v>214</v>
      </c>
      <c r="AF176" s="45" t="s">
        <v>507</v>
      </c>
      <c r="AG176" s="191" t="s">
        <v>216</v>
      </c>
      <c r="AH176" s="54" t="s">
        <v>212</v>
      </c>
      <c r="AI176" s="45" t="s">
        <v>873</v>
      </c>
      <c r="AJ176" s="54" t="s">
        <v>212</v>
      </c>
      <c r="AK176" s="53"/>
      <c r="AL176" s="31"/>
      <c r="AM176" s="122"/>
      <c r="AN176" s="121"/>
      <c r="AO176" s="121"/>
      <c r="AP176" s="121"/>
      <c r="AQ176" s="122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91"/>
      <c r="BH176" s="121"/>
      <c r="BI176" s="121"/>
      <c r="BJ176" s="121"/>
      <c r="BK176" s="152" t="s">
        <v>955</v>
      </c>
      <c r="BL176" s="53"/>
    </row>
    <row r="177" spans="1:64" ht="45.75" customHeight="1" x14ac:dyDescent="0.25">
      <c r="A177" s="146" t="s">
        <v>779</v>
      </c>
      <c r="C177" s="54">
        <v>341</v>
      </c>
      <c r="D177" s="20" t="s">
        <v>280</v>
      </c>
      <c r="E177" s="20" t="s">
        <v>280</v>
      </c>
      <c r="F177" s="27" t="s">
        <v>310</v>
      </c>
      <c r="G177" s="30" t="s">
        <v>226</v>
      </c>
      <c r="H177" s="31" t="s">
        <v>173</v>
      </c>
      <c r="I177" s="31" t="s">
        <v>180</v>
      </c>
      <c r="J177" s="31" t="s">
        <v>311</v>
      </c>
      <c r="K177" s="38" t="s">
        <v>188</v>
      </c>
      <c r="L177" s="38" t="s">
        <v>189</v>
      </c>
      <c r="M177" s="151">
        <v>200000</v>
      </c>
      <c r="N177" s="46" t="s">
        <v>355</v>
      </c>
      <c r="O177" s="45" t="s">
        <v>732</v>
      </c>
      <c r="P177" s="32" t="s">
        <v>207</v>
      </c>
      <c r="Q177" s="32" t="s">
        <v>212</v>
      </c>
      <c r="R177" s="32">
        <v>162</v>
      </c>
      <c r="S177" s="32" t="s">
        <v>211</v>
      </c>
      <c r="T177" s="32" t="s">
        <v>904</v>
      </c>
      <c r="U177" s="32" t="s">
        <v>213</v>
      </c>
      <c r="V177" s="32" t="s">
        <v>212</v>
      </c>
      <c r="W177" s="100">
        <f t="shared" si="319"/>
        <v>200000</v>
      </c>
      <c r="X177" s="100">
        <v>200000</v>
      </c>
      <c r="Y177" s="100" t="s">
        <v>934</v>
      </c>
      <c r="Z177" s="100" t="s">
        <v>934</v>
      </c>
      <c r="AA177" s="54" t="s">
        <v>212</v>
      </c>
      <c r="AB177" s="54" t="s">
        <v>212</v>
      </c>
      <c r="AC177" s="32">
        <v>1</v>
      </c>
      <c r="AD177" s="52" t="s">
        <v>857</v>
      </c>
      <c r="AE177" s="45" t="s">
        <v>214</v>
      </c>
      <c r="AF177" s="45" t="s">
        <v>507</v>
      </c>
      <c r="AG177" s="191" t="s">
        <v>216</v>
      </c>
      <c r="AH177" s="54" t="s">
        <v>212</v>
      </c>
      <c r="AI177" s="45" t="s">
        <v>873</v>
      </c>
      <c r="AJ177" s="54" t="s">
        <v>212</v>
      </c>
      <c r="AK177" s="53"/>
      <c r="AL177" s="31"/>
      <c r="AM177" s="122"/>
      <c r="AN177" s="121"/>
      <c r="AO177" s="121"/>
      <c r="AP177" s="121"/>
      <c r="AQ177" s="122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91"/>
      <c r="BH177" s="121"/>
      <c r="BI177" s="121"/>
      <c r="BJ177" s="121"/>
      <c r="BK177" s="152" t="s">
        <v>956</v>
      </c>
      <c r="BL177" s="53"/>
    </row>
    <row r="178" spans="1:64" ht="45.75" customHeight="1" x14ac:dyDescent="0.25">
      <c r="A178" s="146" t="s">
        <v>779</v>
      </c>
      <c r="C178" s="54">
        <v>342</v>
      </c>
      <c r="D178" s="20" t="s">
        <v>308</v>
      </c>
      <c r="E178" s="21" t="s">
        <v>308</v>
      </c>
      <c r="F178" s="27" t="s">
        <v>312</v>
      </c>
      <c r="G178" s="30" t="s">
        <v>226</v>
      </c>
      <c r="H178" s="31" t="s">
        <v>184</v>
      </c>
      <c r="I178" s="31" t="s">
        <v>185</v>
      </c>
      <c r="J178" s="74">
        <v>3782</v>
      </c>
      <c r="K178" s="38" t="s">
        <v>188</v>
      </c>
      <c r="L178" s="38" t="s">
        <v>189</v>
      </c>
      <c r="M178" s="151">
        <v>450000</v>
      </c>
      <c r="N178" s="46" t="s">
        <v>355</v>
      </c>
      <c r="O178" s="45" t="s">
        <v>732</v>
      </c>
      <c r="P178" s="32" t="s">
        <v>209</v>
      </c>
      <c r="Q178" s="32" t="s">
        <v>211</v>
      </c>
      <c r="R178" s="32">
        <v>163</v>
      </c>
      <c r="S178" s="32" t="s">
        <v>211</v>
      </c>
      <c r="T178" s="32" t="s">
        <v>904</v>
      </c>
      <c r="U178" s="32" t="s">
        <v>213</v>
      </c>
      <c r="V178" s="32" t="s">
        <v>212</v>
      </c>
      <c r="W178" s="100">
        <f t="shared" si="319"/>
        <v>450000</v>
      </c>
      <c r="X178" s="100">
        <f t="shared" ref="X178:X187" si="320">W178*1.18</f>
        <v>531000</v>
      </c>
      <c r="Y178" s="100" t="s">
        <v>934</v>
      </c>
      <c r="Z178" s="100" t="s">
        <v>934</v>
      </c>
      <c r="AA178" s="54" t="s">
        <v>212</v>
      </c>
      <c r="AB178" s="54" t="s">
        <v>212</v>
      </c>
      <c r="AC178" s="32">
        <v>1</v>
      </c>
      <c r="AD178" s="52" t="s">
        <v>857</v>
      </c>
      <c r="AE178" s="45" t="s">
        <v>214</v>
      </c>
      <c r="AF178" s="45" t="s">
        <v>507</v>
      </c>
      <c r="AG178" s="191" t="s">
        <v>216</v>
      </c>
      <c r="AH178" s="54" t="s">
        <v>212</v>
      </c>
      <c r="AI178" s="45" t="s">
        <v>873</v>
      </c>
      <c r="AJ178" s="54" t="s">
        <v>212</v>
      </c>
      <c r="AK178" s="53"/>
      <c r="AL178" s="31"/>
      <c r="AM178" s="122"/>
      <c r="AN178" s="121"/>
      <c r="AO178" s="121"/>
      <c r="AP178" s="121"/>
      <c r="AQ178" s="122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91"/>
      <c r="BH178" s="121"/>
      <c r="BI178" s="121"/>
      <c r="BJ178" s="121"/>
      <c r="BK178" s="152"/>
      <c r="BL178" s="53"/>
    </row>
    <row r="179" spans="1:64" ht="45.75" customHeight="1" x14ac:dyDescent="0.25">
      <c r="A179" s="146" t="s">
        <v>779</v>
      </c>
      <c r="C179" s="54">
        <v>343</v>
      </c>
      <c r="D179" s="20" t="s">
        <v>313</v>
      </c>
      <c r="E179" s="20" t="s">
        <v>313</v>
      </c>
      <c r="F179" s="27" t="s">
        <v>314</v>
      </c>
      <c r="G179" s="30" t="s">
        <v>226</v>
      </c>
      <c r="H179" s="31" t="s">
        <v>291</v>
      </c>
      <c r="I179" s="31" t="s">
        <v>315</v>
      </c>
      <c r="J179" s="31" t="s">
        <v>316</v>
      </c>
      <c r="K179" s="38" t="s">
        <v>188</v>
      </c>
      <c r="L179" s="38" t="s">
        <v>189</v>
      </c>
      <c r="M179" s="151">
        <v>450000</v>
      </c>
      <c r="N179" s="46" t="s">
        <v>355</v>
      </c>
      <c r="O179" s="45" t="s">
        <v>732</v>
      </c>
      <c r="P179" s="32" t="s">
        <v>207</v>
      </c>
      <c r="Q179" s="32" t="s">
        <v>212</v>
      </c>
      <c r="R179" s="32">
        <v>164</v>
      </c>
      <c r="S179" s="32" t="s">
        <v>211</v>
      </c>
      <c r="T179" s="32" t="s">
        <v>904</v>
      </c>
      <c r="U179" s="32" t="s">
        <v>212</v>
      </c>
      <c r="V179" s="32" t="s">
        <v>212</v>
      </c>
      <c r="W179" s="100">
        <f t="shared" si="319"/>
        <v>450000</v>
      </c>
      <c r="X179" s="100">
        <v>450000</v>
      </c>
      <c r="Y179" s="100" t="s">
        <v>934</v>
      </c>
      <c r="Z179" s="100" t="s">
        <v>934</v>
      </c>
      <c r="AA179" s="54" t="s">
        <v>212</v>
      </c>
      <c r="AB179" s="54" t="s">
        <v>212</v>
      </c>
      <c r="AC179" s="32">
        <v>1</v>
      </c>
      <c r="AD179" s="52" t="s">
        <v>857</v>
      </c>
      <c r="AE179" s="45" t="s">
        <v>214</v>
      </c>
      <c r="AF179" s="45" t="s">
        <v>507</v>
      </c>
      <c r="AG179" s="191" t="s">
        <v>216</v>
      </c>
      <c r="AH179" s="54" t="s">
        <v>212</v>
      </c>
      <c r="AI179" s="45" t="s">
        <v>873</v>
      </c>
      <c r="AJ179" s="54" t="s">
        <v>212</v>
      </c>
      <c r="AK179" s="53"/>
      <c r="AL179" s="31"/>
      <c r="AM179" s="122"/>
      <c r="AN179" s="121"/>
      <c r="AO179" s="121"/>
      <c r="AP179" s="121"/>
      <c r="AQ179" s="122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91"/>
      <c r="BH179" s="121"/>
      <c r="BI179" s="121"/>
      <c r="BJ179" s="121"/>
      <c r="BK179" s="152" t="s">
        <v>957</v>
      </c>
      <c r="BL179" s="53"/>
    </row>
    <row r="180" spans="1:64" ht="45.75" customHeight="1" x14ac:dyDescent="0.25">
      <c r="A180" s="146" t="s">
        <v>779</v>
      </c>
      <c r="C180" s="54">
        <v>344</v>
      </c>
      <c r="D180" s="20" t="s">
        <v>107</v>
      </c>
      <c r="E180" s="20" t="s">
        <v>107</v>
      </c>
      <c r="F180" s="27" t="s">
        <v>317</v>
      </c>
      <c r="G180" s="30" t="s">
        <v>226</v>
      </c>
      <c r="H180" s="31" t="s">
        <v>173</v>
      </c>
      <c r="I180" s="31" t="s">
        <v>180</v>
      </c>
      <c r="J180" s="31" t="s">
        <v>241</v>
      </c>
      <c r="K180" s="38" t="s">
        <v>188</v>
      </c>
      <c r="L180" s="38" t="s">
        <v>189</v>
      </c>
      <c r="M180" s="151">
        <v>350000</v>
      </c>
      <c r="N180" s="46" t="s">
        <v>355</v>
      </c>
      <c r="O180" s="45" t="s">
        <v>732</v>
      </c>
      <c r="P180" s="32" t="s">
        <v>207</v>
      </c>
      <c r="Q180" s="32" t="s">
        <v>212</v>
      </c>
      <c r="R180" s="32">
        <v>165</v>
      </c>
      <c r="S180" s="32" t="s">
        <v>211</v>
      </c>
      <c r="T180" s="32" t="s">
        <v>904</v>
      </c>
      <c r="U180" s="32" t="s">
        <v>212</v>
      </c>
      <c r="V180" s="32" t="s">
        <v>212</v>
      </c>
      <c r="W180" s="100">
        <f t="shared" si="319"/>
        <v>350000</v>
      </c>
      <c r="X180" s="100">
        <f t="shared" si="320"/>
        <v>413000</v>
      </c>
      <c r="Y180" s="100" t="s">
        <v>934</v>
      </c>
      <c r="Z180" s="100" t="s">
        <v>934</v>
      </c>
      <c r="AA180" s="54" t="s">
        <v>212</v>
      </c>
      <c r="AB180" s="54" t="s">
        <v>212</v>
      </c>
      <c r="AC180" s="32">
        <v>1</v>
      </c>
      <c r="AD180" s="52" t="s">
        <v>857</v>
      </c>
      <c r="AE180" s="45" t="s">
        <v>214</v>
      </c>
      <c r="AF180" s="45" t="s">
        <v>507</v>
      </c>
      <c r="AG180" s="191" t="s">
        <v>216</v>
      </c>
      <c r="AH180" s="54" t="s">
        <v>212</v>
      </c>
      <c r="AI180" s="45" t="s">
        <v>873</v>
      </c>
      <c r="AJ180" s="54" t="s">
        <v>212</v>
      </c>
      <c r="AK180" s="53"/>
      <c r="AL180" s="31"/>
      <c r="AM180" s="122"/>
      <c r="AN180" s="121"/>
      <c r="AO180" s="121"/>
      <c r="AP180" s="121"/>
      <c r="AQ180" s="122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91"/>
      <c r="BH180" s="121"/>
      <c r="BI180" s="121"/>
      <c r="BJ180" s="121"/>
      <c r="BK180" s="152" t="s">
        <v>958</v>
      </c>
      <c r="BL180" s="53"/>
    </row>
    <row r="181" spans="1:64" ht="63.75" customHeight="1" x14ac:dyDescent="0.25">
      <c r="A181" s="146" t="s">
        <v>779</v>
      </c>
      <c r="C181" s="54">
        <v>345</v>
      </c>
      <c r="D181" s="20" t="s">
        <v>308</v>
      </c>
      <c r="E181" s="68" t="s">
        <v>308</v>
      </c>
      <c r="F181" s="69" t="s">
        <v>318</v>
      </c>
      <c r="G181" s="70" t="s">
        <v>226</v>
      </c>
      <c r="H181" s="72" t="s">
        <v>173</v>
      </c>
      <c r="I181" s="72" t="s">
        <v>180</v>
      </c>
      <c r="J181" s="72" t="s">
        <v>181</v>
      </c>
      <c r="K181" s="71" t="s">
        <v>188</v>
      </c>
      <c r="L181" s="71" t="s">
        <v>189</v>
      </c>
      <c r="M181" s="151">
        <v>300000</v>
      </c>
      <c r="N181" s="46" t="s">
        <v>355</v>
      </c>
      <c r="O181" s="45" t="s">
        <v>732</v>
      </c>
      <c r="P181" s="32" t="s">
        <v>207</v>
      </c>
      <c r="Q181" s="32" t="s">
        <v>212</v>
      </c>
      <c r="R181" s="32">
        <v>166</v>
      </c>
      <c r="S181" s="32" t="s">
        <v>211</v>
      </c>
      <c r="T181" s="32" t="s">
        <v>904</v>
      </c>
      <c r="U181" s="32" t="s">
        <v>213</v>
      </c>
      <c r="V181" s="32" t="s">
        <v>212</v>
      </c>
      <c r="W181" s="100">
        <f t="shared" si="319"/>
        <v>300000</v>
      </c>
      <c r="X181" s="100">
        <f t="shared" si="320"/>
        <v>354000</v>
      </c>
      <c r="Y181" s="100" t="s">
        <v>934</v>
      </c>
      <c r="Z181" s="100" t="s">
        <v>934</v>
      </c>
      <c r="AA181" s="54" t="s">
        <v>212</v>
      </c>
      <c r="AB181" s="54" t="s">
        <v>212</v>
      </c>
      <c r="AC181" s="32">
        <v>1</v>
      </c>
      <c r="AD181" s="52" t="s">
        <v>857</v>
      </c>
      <c r="AE181" s="45" t="s">
        <v>214</v>
      </c>
      <c r="AF181" s="45" t="s">
        <v>507</v>
      </c>
      <c r="AG181" s="191" t="s">
        <v>216</v>
      </c>
      <c r="AH181" s="54" t="s">
        <v>212</v>
      </c>
      <c r="AI181" s="45" t="s">
        <v>873</v>
      </c>
      <c r="AJ181" s="54" t="s">
        <v>212</v>
      </c>
      <c r="AK181" s="53"/>
      <c r="AL181" s="31"/>
      <c r="AM181" s="122"/>
      <c r="AN181" s="121"/>
      <c r="AO181" s="121"/>
      <c r="AP181" s="121"/>
      <c r="AQ181" s="122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91"/>
      <c r="BH181" s="121"/>
      <c r="BI181" s="121"/>
      <c r="BJ181" s="121"/>
      <c r="BK181" s="152" t="s">
        <v>959</v>
      </c>
      <c r="BL181" s="53"/>
    </row>
    <row r="182" spans="1:64" ht="55.5" customHeight="1" x14ac:dyDescent="0.25">
      <c r="A182" s="146" t="s">
        <v>779</v>
      </c>
      <c r="C182" s="54">
        <v>346</v>
      </c>
      <c r="D182" s="20" t="s">
        <v>308</v>
      </c>
      <c r="E182" s="20" t="s">
        <v>308</v>
      </c>
      <c r="F182" s="27" t="s">
        <v>319</v>
      </c>
      <c r="G182" s="30" t="s">
        <v>226</v>
      </c>
      <c r="H182" s="31" t="s">
        <v>184</v>
      </c>
      <c r="I182" s="31" t="s">
        <v>185</v>
      </c>
      <c r="J182" s="34">
        <v>1</v>
      </c>
      <c r="K182" s="38" t="s">
        <v>188</v>
      </c>
      <c r="L182" s="38" t="s">
        <v>189</v>
      </c>
      <c r="M182" s="151">
        <v>300000</v>
      </c>
      <c r="N182" s="46" t="s">
        <v>355</v>
      </c>
      <c r="O182" s="45" t="s">
        <v>732</v>
      </c>
      <c r="P182" s="32" t="s">
        <v>207</v>
      </c>
      <c r="Q182" s="32" t="s">
        <v>212</v>
      </c>
      <c r="R182" s="32">
        <v>167</v>
      </c>
      <c r="S182" s="32" t="s">
        <v>211</v>
      </c>
      <c r="T182" s="32" t="s">
        <v>904</v>
      </c>
      <c r="U182" s="32" t="s">
        <v>213</v>
      </c>
      <c r="V182" s="32" t="s">
        <v>212</v>
      </c>
      <c r="W182" s="100">
        <f t="shared" si="319"/>
        <v>300000</v>
      </c>
      <c r="X182" s="100">
        <v>300000</v>
      </c>
      <c r="Y182" s="100" t="s">
        <v>934</v>
      </c>
      <c r="Z182" s="100" t="s">
        <v>934</v>
      </c>
      <c r="AA182" s="54" t="s">
        <v>212</v>
      </c>
      <c r="AB182" s="54" t="s">
        <v>212</v>
      </c>
      <c r="AC182" s="32">
        <v>2</v>
      </c>
      <c r="AD182" s="52" t="s">
        <v>857</v>
      </c>
      <c r="AE182" s="45" t="s">
        <v>214</v>
      </c>
      <c r="AF182" s="45" t="s">
        <v>507</v>
      </c>
      <c r="AG182" s="191" t="s">
        <v>216</v>
      </c>
      <c r="AH182" s="54" t="s">
        <v>212</v>
      </c>
      <c r="AI182" s="45" t="s">
        <v>873</v>
      </c>
      <c r="AJ182" s="54" t="s">
        <v>212</v>
      </c>
      <c r="AK182" s="53"/>
      <c r="AL182" s="31"/>
      <c r="AM182" s="122"/>
      <c r="AN182" s="121"/>
      <c r="AO182" s="121"/>
      <c r="AP182" s="121"/>
      <c r="AQ182" s="122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91"/>
      <c r="BH182" s="121"/>
      <c r="BI182" s="121"/>
      <c r="BJ182" s="121"/>
      <c r="BK182" s="152" t="s">
        <v>960</v>
      </c>
      <c r="BL182" s="53"/>
    </row>
    <row r="183" spans="1:64" ht="45.75" customHeight="1" x14ac:dyDescent="0.25">
      <c r="A183" s="146" t="s">
        <v>775</v>
      </c>
      <c r="C183" s="54">
        <v>349</v>
      </c>
      <c r="D183" s="20" t="s">
        <v>121</v>
      </c>
      <c r="E183" s="20" t="s">
        <v>121</v>
      </c>
      <c r="F183" s="27" t="s">
        <v>166</v>
      </c>
      <c r="G183" s="30" t="s">
        <v>172</v>
      </c>
      <c r="H183" s="35" t="s">
        <v>184</v>
      </c>
      <c r="I183" s="31" t="s">
        <v>185</v>
      </c>
      <c r="J183" s="37">
        <v>1</v>
      </c>
      <c r="K183" s="38" t="s">
        <v>188</v>
      </c>
      <c r="L183" s="38" t="s">
        <v>189</v>
      </c>
      <c r="M183" s="151">
        <v>400000</v>
      </c>
      <c r="N183" s="24" t="s">
        <v>199</v>
      </c>
      <c r="O183" s="45" t="s">
        <v>732</v>
      </c>
      <c r="P183" s="32" t="s">
        <v>207</v>
      </c>
      <c r="Q183" s="52" t="s">
        <v>212</v>
      </c>
      <c r="R183" s="32">
        <v>168</v>
      </c>
      <c r="S183" s="32" t="s">
        <v>211</v>
      </c>
      <c r="T183" s="32" t="s">
        <v>593</v>
      </c>
      <c r="U183" s="32" t="s">
        <v>213</v>
      </c>
      <c r="V183" s="32" t="s">
        <v>212</v>
      </c>
      <c r="W183" s="100">
        <f t="shared" si="319"/>
        <v>400000</v>
      </c>
      <c r="X183" s="100">
        <f t="shared" si="320"/>
        <v>472000</v>
      </c>
      <c r="Y183" s="100" t="s">
        <v>934</v>
      </c>
      <c r="Z183" s="100" t="s">
        <v>934</v>
      </c>
      <c r="AA183" s="54" t="s">
        <v>212</v>
      </c>
      <c r="AB183" s="54" t="s">
        <v>212</v>
      </c>
      <c r="AC183" s="32">
        <v>1</v>
      </c>
      <c r="AD183" s="52" t="s">
        <v>857</v>
      </c>
      <c r="AE183" s="45" t="s">
        <v>214</v>
      </c>
      <c r="AF183" s="45" t="s">
        <v>507</v>
      </c>
      <c r="AG183" s="45" t="s">
        <v>216</v>
      </c>
      <c r="AH183" s="45" t="s">
        <v>212</v>
      </c>
      <c r="AI183" s="45" t="s">
        <v>873</v>
      </c>
      <c r="AJ183" s="54" t="s">
        <v>212</v>
      </c>
      <c r="AK183" s="53"/>
      <c r="AL183" s="45"/>
      <c r="AM183" s="98"/>
      <c r="AN183" s="98"/>
      <c r="AO183" s="98"/>
      <c r="AP183" s="98"/>
      <c r="AQ183" s="97"/>
      <c r="AR183" s="96"/>
      <c r="AS183" s="96"/>
      <c r="AT183" s="96"/>
      <c r="AU183" s="96"/>
      <c r="AV183" s="96"/>
      <c r="AW183" s="45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 t="s">
        <v>211</v>
      </c>
      <c r="BK183" s="132" t="s">
        <v>613</v>
      </c>
      <c r="BL183" s="53"/>
    </row>
    <row r="184" spans="1:64" ht="45.75" customHeight="1" x14ac:dyDescent="0.25">
      <c r="A184" s="146" t="s">
        <v>775</v>
      </c>
      <c r="C184" s="54">
        <v>350</v>
      </c>
      <c r="D184" s="20" t="s">
        <v>313</v>
      </c>
      <c r="E184" s="20" t="s">
        <v>313</v>
      </c>
      <c r="F184" s="27" t="s">
        <v>478</v>
      </c>
      <c r="G184" s="90" t="s">
        <v>479</v>
      </c>
      <c r="H184" s="35" t="s">
        <v>184</v>
      </c>
      <c r="I184" s="31" t="s">
        <v>185</v>
      </c>
      <c r="J184" s="37">
        <v>1</v>
      </c>
      <c r="K184" s="38" t="s">
        <v>188</v>
      </c>
      <c r="L184" s="38" t="s">
        <v>189</v>
      </c>
      <c r="M184" s="151">
        <v>300000</v>
      </c>
      <c r="N184" s="24" t="s">
        <v>199</v>
      </c>
      <c r="O184" s="45" t="s">
        <v>732</v>
      </c>
      <c r="P184" s="50" t="s">
        <v>207</v>
      </c>
      <c r="Q184" s="52" t="s">
        <v>212</v>
      </c>
      <c r="R184" s="32">
        <v>169</v>
      </c>
      <c r="S184" s="32" t="s">
        <v>211</v>
      </c>
      <c r="T184" s="32" t="s">
        <v>593</v>
      </c>
      <c r="U184" s="50" t="s">
        <v>212</v>
      </c>
      <c r="V184" s="32" t="s">
        <v>212</v>
      </c>
      <c r="W184" s="100">
        <f t="shared" si="319"/>
        <v>300000</v>
      </c>
      <c r="X184" s="100">
        <f t="shared" si="320"/>
        <v>354000</v>
      </c>
      <c r="Y184" s="100" t="s">
        <v>934</v>
      </c>
      <c r="Z184" s="100" t="s">
        <v>934</v>
      </c>
      <c r="AA184" s="54" t="s">
        <v>212</v>
      </c>
      <c r="AB184" s="54" t="s">
        <v>212</v>
      </c>
      <c r="AC184" s="32">
        <v>1</v>
      </c>
      <c r="AD184" s="52" t="s">
        <v>857</v>
      </c>
      <c r="AE184" s="45" t="s">
        <v>214</v>
      </c>
      <c r="AF184" s="45" t="s">
        <v>507</v>
      </c>
      <c r="AG184" s="31" t="s">
        <v>216</v>
      </c>
      <c r="AH184" s="31" t="s">
        <v>212</v>
      </c>
      <c r="AI184" s="45" t="s">
        <v>873</v>
      </c>
      <c r="AJ184" s="54" t="s">
        <v>212</v>
      </c>
      <c r="AK184" s="53"/>
      <c r="AL184" s="45"/>
      <c r="AM184" s="98"/>
      <c r="AN184" s="98"/>
      <c r="AO184" s="98"/>
      <c r="AP184" s="98"/>
      <c r="AQ184" s="97"/>
      <c r="AR184" s="95"/>
      <c r="AS184" s="95"/>
      <c r="AT184" s="95"/>
      <c r="AU184" s="45"/>
      <c r="AV184" s="45"/>
      <c r="AW184" s="45"/>
      <c r="AX184" s="96"/>
      <c r="AY184" s="96"/>
      <c r="AZ184" s="45"/>
      <c r="BA184" s="95"/>
      <c r="BB184" s="96"/>
      <c r="BC184" s="96"/>
      <c r="BD184" s="96"/>
      <c r="BE184" s="96"/>
      <c r="BF184" s="96"/>
      <c r="BG184" s="96"/>
      <c r="BH184" s="96"/>
      <c r="BI184" s="45"/>
      <c r="BJ184" s="96" t="s">
        <v>211</v>
      </c>
      <c r="BK184" s="133" t="s">
        <v>481</v>
      </c>
      <c r="BL184" s="53"/>
    </row>
    <row r="185" spans="1:64" ht="51" customHeight="1" x14ac:dyDescent="0.25">
      <c r="A185" s="146" t="s">
        <v>775</v>
      </c>
      <c r="C185" s="54">
        <v>351</v>
      </c>
      <c r="D185" s="20" t="s">
        <v>258</v>
      </c>
      <c r="E185" s="20" t="s">
        <v>259</v>
      </c>
      <c r="F185" s="27" t="s">
        <v>260</v>
      </c>
      <c r="G185" s="30" t="s">
        <v>226</v>
      </c>
      <c r="H185" s="31" t="s">
        <v>184</v>
      </c>
      <c r="I185" s="31" t="s">
        <v>185</v>
      </c>
      <c r="J185" s="74">
        <v>1</v>
      </c>
      <c r="K185" s="38" t="s">
        <v>188</v>
      </c>
      <c r="L185" s="38" t="s">
        <v>189</v>
      </c>
      <c r="M185" s="151">
        <v>200000</v>
      </c>
      <c r="N185" s="24" t="s">
        <v>199</v>
      </c>
      <c r="O185" s="45" t="s">
        <v>732</v>
      </c>
      <c r="P185" s="32" t="s">
        <v>207</v>
      </c>
      <c r="Q185" s="52" t="s">
        <v>212</v>
      </c>
      <c r="R185" s="32">
        <v>170</v>
      </c>
      <c r="S185" s="32" t="s">
        <v>211</v>
      </c>
      <c r="T185" s="32" t="s">
        <v>593</v>
      </c>
      <c r="U185" s="32" t="s">
        <v>213</v>
      </c>
      <c r="V185" s="32" t="s">
        <v>212</v>
      </c>
      <c r="W185" s="100">
        <f t="shared" si="319"/>
        <v>200000</v>
      </c>
      <c r="X185" s="100">
        <f t="shared" si="320"/>
        <v>236000</v>
      </c>
      <c r="Y185" s="100" t="s">
        <v>934</v>
      </c>
      <c r="Z185" s="100" t="s">
        <v>934</v>
      </c>
      <c r="AA185" s="54" t="s">
        <v>212</v>
      </c>
      <c r="AB185" s="54" t="s">
        <v>212</v>
      </c>
      <c r="AC185" s="32">
        <v>1</v>
      </c>
      <c r="AD185" s="52" t="s">
        <v>857</v>
      </c>
      <c r="AE185" s="31" t="s">
        <v>214</v>
      </c>
      <c r="AF185" s="45" t="s">
        <v>507</v>
      </c>
      <c r="AG185" s="31" t="s">
        <v>216</v>
      </c>
      <c r="AH185" s="54" t="s">
        <v>212</v>
      </c>
      <c r="AI185" s="45" t="s">
        <v>873</v>
      </c>
      <c r="AJ185" s="54" t="s">
        <v>212</v>
      </c>
      <c r="AK185" s="53"/>
      <c r="AL185" s="45"/>
      <c r="AM185" s="96"/>
      <c r="AN185" s="96"/>
      <c r="AO185" s="96"/>
      <c r="AP185" s="96"/>
      <c r="AQ185" s="97"/>
      <c r="AR185" s="96"/>
      <c r="AS185" s="96"/>
      <c r="AT185" s="96"/>
      <c r="AU185" s="96"/>
      <c r="AV185" s="96"/>
      <c r="AW185" s="45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 t="s">
        <v>985</v>
      </c>
      <c r="BL185" s="53"/>
    </row>
    <row r="186" spans="1:64" ht="77.25" customHeight="1" x14ac:dyDescent="0.25">
      <c r="A186" s="146" t="s">
        <v>775</v>
      </c>
      <c r="C186" s="54">
        <v>352</v>
      </c>
      <c r="D186" s="20" t="s">
        <v>254</v>
      </c>
      <c r="E186" s="20" t="s">
        <v>255</v>
      </c>
      <c r="F186" s="27" t="s">
        <v>256</v>
      </c>
      <c r="G186" s="30" t="s">
        <v>226</v>
      </c>
      <c r="H186" s="31" t="s">
        <v>184</v>
      </c>
      <c r="I186" s="31" t="s">
        <v>185</v>
      </c>
      <c r="J186" s="74">
        <v>1</v>
      </c>
      <c r="K186" s="38" t="s">
        <v>188</v>
      </c>
      <c r="L186" s="38" t="s">
        <v>189</v>
      </c>
      <c r="M186" s="151">
        <v>400000</v>
      </c>
      <c r="N186" s="24" t="s">
        <v>199</v>
      </c>
      <c r="O186" s="45" t="s">
        <v>732</v>
      </c>
      <c r="P186" s="32" t="s">
        <v>207</v>
      </c>
      <c r="Q186" s="32" t="s">
        <v>212</v>
      </c>
      <c r="R186" s="32">
        <v>171</v>
      </c>
      <c r="S186" s="32" t="s">
        <v>211</v>
      </c>
      <c r="T186" s="32" t="s">
        <v>593</v>
      </c>
      <c r="U186" s="32" t="s">
        <v>213</v>
      </c>
      <c r="V186" s="32" t="s">
        <v>212</v>
      </c>
      <c r="W186" s="100">
        <f t="shared" si="319"/>
        <v>400000</v>
      </c>
      <c r="X186" s="100">
        <f t="shared" si="320"/>
        <v>472000</v>
      </c>
      <c r="Y186" s="100" t="s">
        <v>934</v>
      </c>
      <c r="Z186" s="100" t="s">
        <v>934</v>
      </c>
      <c r="AA186" s="54" t="s">
        <v>212</v>
      </c>
      <c r="AB186" s="54" t="s">
        <v>212</v>
      </c>
      <c r="AC186" s="32">
        <v>1</v>
      </c>
      <c r="AD186" s="52" t="s">
        <v>857</v>
      </c>
      <c r="AE186" s="31" t="s">
        <v>214</v>
      </c>
      <c r="AF186" s="45" t="s">
        <v>507</v>
      </c>
      <c r="AG186" s="31" t="s">
        <v>216</v>
      </c>
      <c r="AH186" s="54" t="s">
        <v>212</v>
      </c>
      <c r="AI186" s="45" t="s">
        <v>873</v>
      </c>
      <c r="AJ186" s="54" t="s">
        <v>212</v>
      </c>
      <c r="AK186" s="53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 t="s">
        <v>986</v>
      </c>
      <c r="BL186" s="53"/>
    </row>
    <row r="187" spans="1:64" ht="45.75" customHeight="1" x14ac:dyDescent="0.25">
      <c r="A187" s="146" t="s">
        <v>775</v>
      </c>
      <c r="C187" s="54">
        <v>353</v>
      </c>
      <c r="D187" s="24" t="s">
        <v>252</v>
      </c>
      <c r="E187" s="73" t="s">
        <v>252</v>
      </c>
      <c r="F187" s="28" t="s">
        <v>253</v>
      </c>
      <c r="G187" s="30" t="s">
        <v>226</v>
      </c>
      <c r="H187" s="144" t="s">
        <v>184</v>
      </c>
      <c r="I187" s="144" t="s">
        <v>180</v>
      </c>
      <c r="J187" s="196">
        <v>94</v>
      </c>
      <c r="K187" s="38" t="s">
        <v>188</v>
      </c>
      <c r="L187" s="38" t="s">
        <v>189</v>
      </c>
      <c r="M187" s="167">
        <v>1869039.68</v>
      </c>
      <c r="N187" s="24" t="s">
        <v>199</v>
      </c>
      <c r="O187" s="45" t="s">
        <v>732</v>
      </c>
      <c r="P187" s="50" t="s">
        <v>409</v>
      </c>
      <c r="Q187" s="32" t="s">
        <v>211</v>
      </c>
      <c r="R187" s="32">
        <v>172</v>
      </c>
      <c r="S187" s="32" t="s">
        <v>211</v>
      </c>
      <c r="T187" s="32" t="s">
        <v>1030</v>
      </c>
      <c r="U187" s="32" t="s">
        <v>213</v>
      </c>
      <c r="V187" s="32" t="s">
        <v>212</v>
      </c>
      <c r="W187" s="100">
        <f t="shared" si="319"/>
        <v>1869039.68</v>
      </c>
      <c r="X187" s="100">
        <f t="shared" si="320"/>
        <v>2205466.8223999999</v>
      </c>
      <c r="Y187" s="100" t="s">
        <v>934</v>
      </c>
      <c r="Z187" s="100" t="s">
        <v>934</v>
      </c>
      <c r="AA187" s="54" t="s">
        <v>212</v>
      </c>
      <c r="AB187" s="54" t="s">
        <v>212</v>
      </c>
      <c r="AC187" s="32">
        <v>1</v>
      </c>
      <c r="AD187" s="52" t="s">
        <v>857</v>
      </c>
      <c r="AE187" s="31" t="s">
        <v>215</v>
      </c>
      <c r="AF187" s="144" t="s">
        <v>931</v>
      </c>
      <c r="AG187" s="35"/>
      <c r="AH187" s="54" t="s">
        <v>212</v>
      </c>
      <c r="AI187" s="45" t="s">
        <v>873</v>
      </c>
      <c r="AJ187" s="54" t="s">
        <v>212</v>
      </c>
      <c r="AK187" s="53"/>
      <c r="AL187" s="31"/>
      <c r="AM187" s="122"/>
      <c r="AN187" s="121"/>
      <c r="AO187" s="121"/>
      <c r="AP187" s="121"/>
      <c r="AQ187" s="122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91"/>
      <c r="BH187" s="121"/>
      <c r="BI187" s="121"/>
      <c r="BJ187" s="121"/>
      <c r="BK187" s="152"/>
      <c r="BL187" s="53"/>
    </row>
    <row r="188" spans="1:64" ht="45.75" customHeight="1" x14ac:dyDescent="0.25">
      <c r="A188" s="146" t="s">
        <v>775</v>
      </c>
      <c r="C188" s="54">
        <v>354</v>
      </c>
      <c r="D188" s="20" t="s">
        <v>962</v>
      </c>
      <c r="E188" s="20" t="s">
        <v>963</v>
      </c>
      <c r="F188" s="27" t="s">
        <v>964</v>
      </c>
      <c r="G188" s="30" t="s">
        <v>226</v>
      </c>
      <c r="H188" s="35" t="s">
        <v>184</v>
      </c>
      <c r="I188" s="31" t="s">
        <v>185</v>
      </c>
      <c r="J188" s="74">
        <v>1</v>
      </c>
      <c r="K188" s="38" t="s">
        <v>188</v>
      </c>
      <c r="L188" s="38" t="s">
        <v>189</v>
      </c>
      <c r="M188" s="168">
        <v>150000</v>
      </c>
      <c r="N188" s="24" t="s">
        <v>199</v>
      </c>
      <c r="O188" s="45" t="s">
        <v>732</v>
      </c>
      <c r="P188" s="32" t="s">
        <v>207</v>
      </c>
      <c r="Q188" s="32" t="s">
        <v>212</v>
      </c>
      <c r="R188" s="32">
        <v>173</v>
      </c>
      <c r="S188" s="32" t="s">
        <v>211</v>
      </c>
      <c r="T188" s="32" t="s">
        <v>1030</v>
      </c>
      <c r="U188" s="50" t="s">
        <v>212</v>
      </c>
      <c r="V188" s="32" t="s">
        <v>212</v>
      </c>
      <c r="W188" s="100">
        <f t="shared" ref="W188" si="321">M188</f>
        <v>150000</v>
      </c>
      <c r="X188" s="100">
        <f t="shared" ref="X188" si="322">W188*1.18</f>
        <v>177000</v>
      </c>
      <c r="Y188" s="100" t="s">
        <v>934</v>
      </c>
      <c r="Z188" s="100" t="s">
        <v>934</v>
      </c>
      <c r="AA188" s="54" t="s">
        <v>212</v>
      </c>
      <c r="AB188" s="54" t="s">
        <v>212</v>
      </c>
      <c r="AC188" s="32">
        <v>1</v>
      </c>
      <c r="AD188" s="52" t="s">
        <v>857</v>
      </c>
      <c r="AE188" s="31" t="s">
        <v>214</v>
      </c>
      <c r="AF188" s="45" t="s">
        <v>507</v>
      </c>
      <c r="AG188" s="31" t="s">
        <v>216</v>
      </c>
      <c r="AH188" s="54" t="s">
        <v>212</v>
      </c>
      <c r="AI188" s="45" t="s">
        <v>873</v>
      </c>
      <c r="AJ188" s="54" t="s">
        <v>212</v>
      </c>
      <c r="AK188" s="53"/>
      <c r="AL188" s="31"/>
      <c r="AM188" s="122"/>
      <c r="AN188" s="121"/>
      <c r="AO188" s="121"/>
      <c r="AP188" s="121"/>
      <c r="AQ188" s="122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91"/>
      <c r="BH188" s="121"/>
      <c r="BI188" s="121"/>
      <c r="BJ188" s="121"/>
      <c r="BK188" s="132" t="s">
        <v>494</v>
      </c>
      <c r="BL188" s="53"/>
    </row>
    <row r="189" spans="1:64" ht="45.75" customHeight="1" x14ac:dyDescent="0.25">
      <c r="A189" s="146" t="s">
        <v>775</v>
      </c>
      <c r="C189" s="54">
        <v>355</v>
      </c>
      <c r="D189" s="20" t="s">
        <v>254</v>
      </c>
      <c r="E189" s="20" t="s">
        <v>255</v>
      </c>
      <c r="F189" s="27" t="s">
        <v>257</v>
      </c>
      <c r="G189" s="30" t="s">
        <v>226</v>
      </c>
      <c r="H189" s="31" t="s">
        <v>184</v>
      </c>
      <c r="I189" s="31" t="s">
        <v>185</v>
      </c>
      <c r="J189" s="74">
        <v>1</v>
      </c>
      <c r="K189" s="38" t="s">
        <v>188</v>
      </c>
      <c r="L189" s="38" t="s">
        <v>189</v>
      </c>
      <c r="M189" s="151">
        <v>400000</v>
      </c>
      <c r="N189" s="24" t="s">
        <v>199</v>
      </c>
      <c r="O189" s="45" t="s">
        <v>732</v>
      </c>
      <c r="P189" s="32" t="s">
        <v>207</v>
      </c>
      <c r="Q189" s="32" t="s">
        <v>212</v>
      </c>
      <c r="R189" s="32">
        <v>174</v>
      </c>
      <c r="S189" s="32" t="s">
        <v>211</v>
      </c>
      <c r="T189" s="32" t="s">
        <v>1030</v>
      </c>
      <c r="U189" s="32" t="s">
        <v>213</v>
      </c>
      <c r="V189" s="32" t="s">
        <v>212</v>
      </c>
      <c r="W189" s="100">
        <f t="shared" ref="W189" si="323">M189</f>
        <v>400000</v>
      </c>
      <c r="X189" s="100">
        <f t="shared" ref="X189" si="324">W189*1.18</f>
        <v>472000</v>
      </c>
      <c r="Y189" s="100" t="s">
        <v>934</v>
      </c>
      <c r="Z189" s="100" t="s">
        <v>934</v>
      </c>
      <c r="AA189" s="54" t="s">
        <v>212</v>
      </c>
      <c r="AB189" s="54" t="s">
        <v>212</v>
      </c>
      <c r="AC189" s="32">
        <v>1</v>
      </c>
      <c r="AD189" s="52" t="s">
        <v>857</v>
      </c>
      <c r="AE189" s="31" t="s">
        <v>214</v>
      </c>
      <c r="AF189" s="45" t="s">
        <v>507</v>
      </c>
      <c r="AG189" s="31" t="s">
        <v>216</v>
      </c>
      <c r="AH189" s="54" t="s">
        <v>212</v>
      </c>
      <c r="AI189" s="45" t="s">
        <v>873</v>
      </c>
      <c r="AJ189" s="54" t="s">
        <v>212</v>
      </c>
      <c r="AK189" s="53"/>
      <c r="AL189" s="45"/>
      <c r="AM189" s="96"/>
      <c r="AN189" s="96"/>
      <c r="AO189" s="96"/>
      <c r="AP189" s="96"/>
      <c r="AQ189" s="97"/>
      <c r="AR189" s="96"/>
      <c r="AS189" s="96"/>
      <c r="AT189" s="96"/>
      <c r="AU189" s="96"/>
      <c r="AV189" s="96"/>
      <c r="AW189" s="45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 t="s">
        <v>987</v>
      </c>
      <c r="BL189" s="53"/>
    </row>
    <row r="190" spans="1:64" ht="36" customHeight="1" x14ac:dyDescent="0.25">
      <c r="A190" s="146" t="s">
        <v>782</v>
      </c>
      <c r="C190" s="54">
        <v>356</v>
      </c>
      <c r="D190" s="48" t="s">
        <v>343</v>
      </c>
      <c r="E190" s="48" t="s">
        <v>343</v>
      </c>
      <c r="F190" s="76" t="s">
        <v>335</v>
      </c>
      <c r="G190" s="90" t="s">
        <v>172</v>
      </c>
      <c r="H190" s="31" t="s">
        <v>184</v>
      </c>
      <c r="I190" s="31" t="s">
        <v>185</v>
      </c>
      <c r="J190" s="172">
        <v>58200</v>
      </c>
      <c r="K190" s="41" t="s">
        <v>240</v>
      </c>
      <c r="L190" s="41" t="s">
        <v>327</v>
      </c>
      <c r="M190" s="173">
        <v>450000</v>
      </c>
      <c r="N190" s="46" t="s">
        <v>355</v>
      </c>
      <c r="O190" s="45" t="s">
        <v>732</v>
      </c>
      <c r="P190" s="50" t="s">
        <v>207</v>
      </c>
      <c r="Q190" s="50" t="s">
        <v>212</v>
      </c>
      <c r="R190" s="32">
        <v>175</v>
      </c>
      <c r="S190" s="32" t="s">
        <v>211</v>
      </c>
      <c r="T190" s="32" t="s">
        <v>379</v>
      </c>
      <c r="U190" s="50" t="s">
        <v>213</v>
      </c>
      <c r="V190" s="50" t="s">
        <v>212</v>
      </c>
      <c r="W190" s="100">
        <v>450000</v>
      </c>
      <c r="X190" s="100">
        <v>495000</v>
      </c>
      <c r="Y190" s="100" t="s">
        <v>934</v>
      </c>
      <c r="Z190" s="100" t="s">
        <v>934</v>
      </c>
      <c r="AA190" s="54" t="s">
        <v>212</v>
      </c>
      <c r="AB190" s="54" t="s">
        <v>212</v>
      </c>
      <c r="AC190" s="50">
        <v>2</v>
      </c>
      <c r="AD190" s="130" t="s">
        <v>857</v>
      </c>
      <c r="AE190" s="35" t="s">
        <v>214</v>
      </c>
      <c r="AF190" s="45" t="s">
        <v>507</v>
      </c>
      <c r="AG190" s="31" t="s">
        <v>216</v>
      </c>
      <c r="AH190" s="55" t="s">
        <v>212</v>
      </c>
      <c r="AI190" s="55" t="s">
        <v>873</v>
      </c>
      <c r="AJ190" s="54" t="s">
        <v>212</v>
      </c>
      <c r="AK190" s="174"/>
      <c r="AL190" s="55"/>
      <c r="AM190" s="175"/>
      <c r="AN190" s="175"/>
      <c r="AO190" s="175"/>
      <c r="AP190" s="175"/>
      <c r="AQ190" s="176"/>
      <c r="AR190" s="177"/>
      <c r="AS190" s="177"/>
      <c r="AT190" s="177"/>
      <c r="AU190" s="177"/>
      <c r="AV190" s="177"/>
      <c r="AW190" s="55"/>
      <c r="AX190" s="177"/>
      <c r="AY190" s="177"/>
      <c r="AZ190" s="177"/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 t="s">
        <v>211</v>
      </c>
      <c r="BK190" s="178" t="s">
        <v>965</v>
      </c>
      <c r="BL190" s="174"/>
    </row>
    <row r="191" spans="1:64" ht="45.75" customHeight="1" x14ac:dyDescent="0.25">
      <c r="A191" s="146" t="s">
        <v>782</v>
      </c>
      <c r="C191" s="54">
        <v>357</v>
      </c>
      <c r="D191" s="48" t="s">
        <v>344</v>
      </c>
      <c r="E191" s="48" t="s">
        <v>344</v>
      </c>
      <c r="F191" s="76" t="s">
        <v>336</v>
      </c>
      <c r="G191" s="90" t="s">
        <v>172</v>
      </c>
      <c r="H191" s="35" t="s">
        <v>325</v>
      </c>
      <c r="I191" s="35" t="s">
        <v>331</v>
      </c>
      <c r="J191" s="172">
        <v>1.55</v>
      </c>
      <c r="K191" s="41" t="s">
        <v>240</v>
      </c>
      <c r="L191" s="41" t="s">
        <v>327</v>
      </c>
      <c r="M191" s="173">
        <v>415000</v>
      </c>
      <c r="N191" s="46" t="s">
        <v>355</v>
      </c>
      <c r="O191" s="45" t="s">
        <v>732</v>
      </c>
      <c r="P191" s="50" t="s">
        <v>207</v>
      </c>
      <c r="Q191" s="50" t="s">
        <v>212</v>
      </c>
      <c r="R191" s="32">
        <v>176</v>
      </c>
      <c r="S191" s="32" t="s">
        <v>211</v>
      </c>
      <c r="T191" s="32" t="s">
        <v>1030</v>
      </c>
      <c r="U191" s="50" t="s">
        <v>213</v>
      </c>
      <c r="V191" s="50" t="s">
        <v>212</v>
      </c>
      <c r="W191" s="100">
        <v>415000</v>
      </c>
      <c r="X191" s="100">
        <v>489700</v>
      </c>
      <c r="Y191" s="100">
        <v>100000</v>
      </c>
      <c r="Z191" s="100">
        <v>118000</v>
      </c>
      <c r="AA191" s="54" t="s">
        <v>212</v>
      </c>
      <c r="AB191" s="54" t="s">
        <v>212</v>
      </c>
      <c r="AC191" s="50">
        <v>2</v>
      </c>
      <c r="AD191" s="130" t="s">
        <v>857</v>
      </c>
      <c r="AE191" s="35" t="s">
        <v>214</v>
      </c>
      <c r="AF191" s="45" t="s">
        <v>507</v>
      </c>
      <c r="AG191" s="31" t="s">
        <v>216</v>
      </c>
      <c r="AH191" s="55" t="s">
        <v>212</v>
      </c>
      <c r="AI191" s="55" t="s">
        <v>873</v>
      </c>
      <c r="AJ191" s="54" t="s">
        <v>212</v>
      </c>
      <c r="AK191" s="174"/>
      <c r="AL191" s="55"/>
      <c r="AM191" s="175"/>
      <c r="AN191" s="175"/>
      <c r="AO191" s="175"/>
      <c r="AP191" s="175"/>
      <c r="AQ191" s="176"/>
      <c r="AR191" s="177"/>
      <c r="AS191" s="177"/>
      <c r="AT191" s="177"/>
      <c r="AU191" s="177"/>
      <c r="AV191" s="177"/>
      <c r="AW191" s="55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/>
      <c r="BI191" s="177"/>
      <c r="BJ191" s="177" t="s">
        <v>211</v>
      </c>
      <c r="BK191" s="178" t="s">
        <v>966</v>
      </c>
      <c r="BL191" s="174"/>
    </row>
    <row r="192" spans="1:64" ht="39.75" customHeight="1" x14ac:dyDescent="0.25">
      <c r="A192" s="146" t="s">
        <v>782</v>
      </c>
      <c r="C192" s="54">
        <v>358</v>
      </c>
      <c r="D192" s="48" t="s">
        <v>992</v>
      </c>
      <c r="E192" s="48" t="s">
        <v>992</v>
      </c>
      <c r="F192" s="76" t="s">
        <v>967</v>
      </c>
      <c r="G192" s="90" t="s">
        <v>172</v>
      </c>
      <c r="H192" s="35" t="s">
        <v>325</v>
      </c>
      <c r="I192" s="35" t="s">
        <v>331</v>
      </c>
      <c r="J192" s="172">
        <v>1</v>
      </c>
      <c r="K192" s="41" t="s">
        <v>240</v>
      </c>
      <c r="L192" s="41" t="s">
        <v>327</v>
      </c>
      <c r="M192" s="173">
        <v>284000</v>
      </c>
      <c r="N192" s="46" t="s">
        <v>355</v>
      </c>
      <c r="O192" s="45" t="s">
        <v>732</v>
      </c>
      <c r="P192" s="50" t="s">
        <v>207</v>
      </c>
      <c r="Q192" s="50" t="s">
        <v>212</v>
      </c>
      <c r="R192" s="32">
        <v>177</v>
      </c>
      <c r="S192" s="32" t="s">
        <v>211</v>
      </c>
      <c r="T192" s="32" t="s">
        <v>379</v>
      </c>
      <c r="U192" s="50" t="s">
        <v>213</v>
      </c>
      <c r="V192" s="50" t="s">
        <v>212</v>
      </c>
      <c r="W192" s="100">
        <v>254000</v>
      </c>
      <c r="X192" s="100">
        <v>299720</v>
      </c>
      <c r="Y192" s="100">
        <v>30000</v>
      </c>
      <c r="Z192" s="100">
        <f>Y192*1.18</f>
        <v>35400</v>
      </c>
      <c r="AA192" s="54" t="s">
        <v>212</v>
      </c>
      <c r="AB192" s="54" t="s">
        <v>212</v>
      </c>
      <c r="AC192" s="50">
        <v>2</v>
      </c>
      <c r="AD192" s="130" t="s">
        <v>857</v>
      </c>
      <c r="AE192" s="35" t="s">
        <v>214</v>
      </c>
      <c r="AF192" s="45" t="s">
        <v>507</v>
      </c>
      <c r="AG192" s="31" t="s">
        <v>216</v>
      </c>
      <c r="AH192" s="55" t="s">
        <v>212</v>
      </c>
      <c r="AI192" s="55" t="s">
        <v>873</v>
      </c>
      <c r="AJ192" s="54" t="s">
        <v>212</v>
      </c>
      <c r="AK192" s="174"/>
      <c r="AL192" s="55"/>
      <c r="AM192" s="175"/>
      <c r="AN192" s="175"/>
      <c r="AO192" s="175"/>
      <c r="AP192" s="175"/>
      <c r="AQ192" s="176"/>
      <c r="AR192" s="177"/>
      <c r="AS192" s="177"/>
      <c r="AT192" s="177"/>
      <c r="AU192" s="177"/>
      <c r="AV192" s="177"/>
      <c r="AW192" s="55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 t="s">
        <v>211</v>
      </c>
      <c r="BK192" s="178" t="s">
        <v>966</v>
      </c>
      <c r="BL192" s="174"/>
    </row>
    <row r="193" spans="1:64" ht="45.75" customHeight="1" x14ac:dyDescent="0.25">
      <c r="A193" s="146" t="s">
        <v>782</v>
      </c>
      <c r="C193" s="54">
        <v>360</v>
      </c>
      <c r="D193" s="171" t="s">
        <v>395</v>
      </c>
      <c r="E193" s="171" t="s">
        <v>395</v>
      </c>
      <c r="F193" s="75" t="s">
        <v>337</v>
      </c>
      <c r="G193" s="90" t="s">
        <v>172</v>
      </c>
      <c r="H193" s="35" t="s">
        <v>173</v>
      </c>
      <c r="I193" s="35" t="s">
        <v>174</v>
      </c>
      <c r="J193" s="172">
        <v>24</v>
      </c>
      <c r="K193" s="41" t="s">
        <v>240</v>
      </c>
      <c r="L193" s="41" t="s">
        <v>327</v>
      </c>
      <c r="M193" s="173">
        <v>168000</v>
      </c>
      <c r="N193" s="46" t="s">
        <v>355</v>
      </c>
      <c r="O193" s="45" t="s">
        <v>732</v>
      </c>
      <c r="P193" s="50" t="s">
        <v>207</v>
      </c>
      <c r="Q193" s="50" t="s">
        <v>212</v>
      </c>
      <c r="R193" s="32">
        <v>178</v>
      </c>
      <c r="S193" s="32" t="s">
        <v>211</v>
      </c>
      <c r="T193" s="32" t="s">
        <v>379</v>
      </c>
      <c r="U193" s="50" t="s">
        <v>213</v>
      </c>
      <c r="V193" s="50" t="s">
        <v>212</v>
      </c>
      <c r="W193" s="100">
        <v>168000</v>
      </c>
      <c r="X193" s="100">
        <v>198240</v>
      </c>
      <c r="Y193" s="100" t="s">
        <v>934</v>
      </c>
      <c r="Z193" s="100" t="s">
        <v>934</v>
      </c>
      <c r="AA193" s="54" t="s">
        <v>212</v>
      </c>
      <c r="AB193" s="54" t="s">
        <v>212</v>
      </c>
      <c r="AC193" s="50">
        <v>2</v>
      </c>
      <c r="AD193" s="130" t="s">
        <v>857</v>
      </c>
      <c r="AE193" s="35" t="s">
        <v>214</v>
      </c>
      <c r="AF193" s="45" t="s">
        <v>507</v>
      </c>
      <c r="AG193" s="31" t="s">
        <v>216</v>
      </c>
      <c r="AH193" s="55" t="s">
        <v>212</v>
      </c>
      <c r="AI193" s="55" t="s">
        <v>873</v>
      </c>
      <c r="AJ193" s="54" t="s">
        <v>212</v>
      </c>
      <c r="AK193" s="174"/>
      <c r="AL193" s="55"/>
      <c r="AM193" s="175"/>
      <c r="AN193" s="175"/>
      <c r="AO193" s="175"/>
      <c r="AP193" s="175"/>
      <c r="AQ193" s="176"/>
      <c r="AR193" s="177"/>
      <c r="AS193" s="177"/>
      <c r="AT193" s="177"/>
      <c r="AU193" s="177"/>
      <c r="AV193" s="177"/>
      <c r="AW193" s="55"/>
      <c r="AX193" s="177"/>
      <c r="AY193" s="177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 t="s">
        <v>211</v>
      </c>
      <c r="BK193" s="178" t="s">
        <v>968</v>
      </c>
      <c r="BL193" s="174"/>
    </row>
    <row r="194" spans="1:64" ht="45.75" customHeight="1" x14ac:dyDescent="0.25">
      <c r="A194" s="146" t="s">
        <v>782</v>
      </c>
      <c r="C194" s="54">
        <v>361</v>
      </c>
      <c r="D194" s="23" t="s">
        <v>347</v>
      </c>
      <c r="E194" s="180" t="s">
        <v>348</v>
      </c>
      <c r="F194" s="28" t="s">
        <v>349</v>
      </c>
      <c r="G194" s="90" t="s">
        <v>239</v>
      </c>
      <c r="H194" s="35" t="s">
        <v>184</v>
      </c>
      <c r="I194" s="35" t="s">
        <v>227</v>
      </c>
      <c r="J194" s="36">
        <v>1</v>
      </c>
      <c r="K194" s="41" t="s">
        <v>188</v>
      </c>
      <c r="L194" s="40" t="s">
        <v>327</v>
      </c>
      <c r="M194" s="173">
        <v>296000</v>
      </c>
      <c r="N194" s="24" t="s">
        <v>199</v>
      </c>
      <c r="O194" s="45" t="s">
        <v>732</v>
      </c>
      <c r="P194" s="50" t="s">
        <v>207</v>
      </c>
      <c r="Q194" s="50" t="s">
        <v>212</v>
      </c>
      <c r="R194" s="32">
        <v>179</v>
      </c>
      <c r="S194" s="32" t="s">
        <v>211</v>
      </c>
      <c r="T194" s="32" t="s">
        <v>1030</v>
      </c>
      <c r="U194" s="50" t="s">
        <v>213</v>
      </c>
      <c r="V194" s="50" t="s">
        <v>212</v>
      </c>
      <c r="W194" s="100">
        <v>296000</v>
      </c>
      <c r="X194" s="100">
        <v>349280</v>
      </c>
      <c r="Y194" s="100" t="s">
        <v>934</v>
      </c>
      <c r="Z194" s="100" t="s">
        <v>934</v>
      </c>
      <c r="AA194" s="54" t="s">
        <v>212</v>
      </c>
      <c r="AB194" s="54" t="s">
        <v>212</v>
      </c>
      <c r="AC194" s="50">
        <v>2</v>
      </c>
      <c r="AD194" s="130" t="s">
        <v>857</v>
      </c>
      <c r="AE194" s="35" t="s">
        <v>214</v>
      </c>
      <c r="AF194" s="45" t="s">
        <v>507</v>
      </c>
      <c r="AG194" s="31" t="s">
        <v>216</v>
      </c>
      <c r="AH194" s="54" t="s">
        <v>212</v>
      </c>
      <c r="AI194" s="55" t="s">
        <v>873</v>
      </c>
      <c r="AJ194" s="54" t="s">
        <v>212</v>
      </c>
      <c r="AK194" s="174"/>
      <c r="AL194" s="55"/>
      <c r="AM194" s="177"/>
      <c r="AN194" s="177"/>
      <c r="AO194" s="177"/>
      <c r="AP194" s="177"/>
      <c r="AQ194" s="176"/>
      <c r="AR194" s="177"/>
      <c r="AS194" s="177"/>
      <c r="AT194" s="177"/>
      <c r="AU194" s="177"/>
      <c r="AV194" s="177"/>
      <c r="AW194" s="55"/>
      <c r="AX194" s="177"/>
      <c r="AY194" s="177"/>
      <c r="AZ194" s="177"/>
      <c r="BA194" s="177"/>
      <c r="BB194" s="177"/>
      <c r="BC194" s="177"/>
      <c r="BD194" s="177"/>
      <c r="BE194" s="177"/>
      <c r="BF194" s="177"/>
      <c r="BG194" s="177"/>
      <c r="BH194" s="177"/>
      <c r="BI194" s="177"/>
      <c r="BJ194" s="177" t="s">
        <v>211</v>
      </c>
      <c r="BK194" s="178" t="s">
        <v>969</v>
      </c>
      <c r="BL194" s="174"/>
    </row>
    <row r="195" spans="1:64" ht="45.75" customHeight="1" x14ac:dyDescent="0.25">
      <c r="A195" s="146" t="s">
        <v>782</v>
      </c>
      <c r="C195" s="54">
        <v>362</v>
      </c>
      <c r="D195" s="24" t="s">
        <v>876</v>
      </c>
      <c r="E195" s="180" t="s">
        <v>877</v>
      </c>
      <c r="F195" s="28" t="s">
        <v>970</v>
      </c>
      <c r="G195" s="90" t="s">
        <v>172</v>
      </c>
      <c r="H195" s="35" t="s">
        <v>325</v>
      </c>
      <c r="I195" s="35" t="s">
        <v>331</v>
      </c>
      <c r="J195" s="172">
        <v>30</v>
      </c>
      <c r="K195" s="41" t="s">
        <v>188</v>
      </c>
      <c r="L195" s="41" t="s">
        <v>189</v>
      </c>
      <c r="M195" s="173">
        <v>363500</v>
      </c>
      <c r="N195" s="46" t="s">
        <v>355</v>
      </c>
      <c r="O195" s="45" t="s">
        <v>732</v>
      </c>
      <c r="P195" s="50" t="s">
        <v>207</v>
      </c>
      <c r="Q195" s="50" t="s">
        <v>212</v>
      </c>
      <c r="R195" s="32">
        <v>180</v>
      </c>
      <c r="S195" s="32" t="s">
        <v>211</v>
      </c>
      <c r="T195" s="32" t="s">
        <v>379</v>
      </c>
      <c r="U195" s="50" t="s">
        <v>213</v>
      </c>
      <c r="V195" s="50" t="s">
        <v>212</v>
      </c>
      <c r="W195" s="100">
        <v>363500</v>
      </c>
      <c r="X195" s="100">
        <v>399850</v>
      </c>
      <c r="Y195" s="100" t="s">
        <v>934</v>
      </c>
      <c r="Z195" s="100" t="s">
        <v>934</v>
      </c>
      <c r="AA195" s="54" t="s">
        <v>212</v>
      </c>
      <c r="AB195" s="54" t="s">
        <v>212</v>
      </c>
      <c r="AC195" s="50">
        <v>2</v>
      </c>
      <c r="AD195" s="130" t="s">
        <v>857</v>
      </c>
      <c r="AE195" s="35" t="s">
        <v>214</v>
      </c>
      <c r="AF195" s="45" t="s">
        <v>507</v>
      </c>
      <c r="AG195" s="31" t="s">
        <v>216</v>
      </c>
      <c r="AH195" s="54" t="s">
        <v>212</v>
      </c>
      <c r="AI195" s="55" t="s">
        <v>873</v>
      </c>
      <c r="AJ195" s="54" t="s">
        <v>212</v>
      </c>
      <c r="AK195" s="174"/>
      <c r="AL195" s="55"/>
      <c r="AM195" s="177"/>
      <c r="AN195" s="177"/>
      <c r="AO195" s="177"/>
      <c r="AP195" s="177"/>
      <c r="AQ195" s="176"/>
      <c r="AR195" s="177"/>
      <c r="AS195" s="177"/>
      <c r="AT195" s="177"/>
      <c r="AU195" s="181"/>
      <c r="AV195" s="177"/>
      <c r="AW195" s="55"/>
      <c r="AX195" s="173"/>
      <c r="AY195" s="182"/>
      <c r="AZ195" s="183"/>
      <c r="BA195" s="177"/>
      <c r="BB195" s="177"/>
      <c r="BC195" s="177"/>
      <c r="BD195" s="177"/>
      <c r="BE195" s="177"/>
      <c r="BF195" s="177"/>
      <c r="BG195" s="177"/>
      <c r="BH195" s="177"/>
      <c r="BI195" s="177"/>
      <c r="BJ195" s="177" t="s">
        <v>211</v>
      </c>
      <c r="BK195" s="184" t="s">
        <v>971</v>
      </c>
      <c r="BL195" s="174"/>
    </row>
    <row r="196" spans="1:64" ht="45.75" customHeight="1" x14ac:dyDescent="0.25">
      <c r="A196" s="146" t="s">
        <v>782</v>
      </c>
      <c r="C196" s="54">
        <v>363</v>
      </c>
      <c r="D196" s="24" t="s">
        <v>879</v>
      </c>
      <c r="E196" s="23" t="s">
        <v>879</v>
      </c>
      <c r="F196" s="77" t="s">
        <v>972</v>
      </c>
      <c r="G196" s="90" t="s">
        <v>172</v>
      </c>
      <c r="H196" s="35" t="s">
        <v>173</v>
      </c>
      <c r="I196" s="35" t="s">
        <v>174</v>
      </c>
      <c r="J196" s="172">
        <v>12000</v>
      </c>
      <c r="K196" s="41" t="s">
        <v>188</v>
      </c>
      <c r="L196" s="41" t="s">
        <v>189</v>
      </c>
      <c r="M196" s="173">
        <v>169000</v>
      </c>
      <c r="N196" s="46" t="s">
        <v>355</v>
      </c>
      <c r="O196" s="45" t="s">
        <v>732</v>
      </c>
      <c r="P196" s="50" t="s">
        <v>207</v>
      </c>
      <c r="Q196" s="50" t="s">
        <v>212</v>
      </c>
      <c r="R196" s="32">
        <v>181</v>
      </c>
      <c r="S196" s="32" t="s">
        <v>211</v>
      </c>
      <c r="T196" s="32" t="s">
        <v>379</v>
      </c>
      <c r="U196" s="50" t="s">
        <v>213</v>
      </c>
      <c r="V196" s="50" t="s">
        <v>212</v>
      </c>
      <c r="W196" s="100">
        <v>169000</v>
      </c>
      <c r="X196" s="100">
        <v>199420</v>
      </c>
      <c r="Y196" s="100" t="s">
        <v>934</v>
      </c>
      <c r="Z196" s="100" t="s">
        <v>934</v>
      </c>
      <c r="AA196" s="54" t="s">
        <v>212</v>
      </c>
      <c r="AB196" s="54" t="s">
        <v>212</v>
      </c>
      <c r="AC196" s="50">
        <v>2</v>
      </c>
      <c r="AD196" s="130" t="s">
        <v>857</v>
      </c>
      <c r="AE196" s="35" t="s">
        <v>214</v>
      </c>
      <c r="AF196" s="45" t="s">
        <v>507</v>
      </c>
      <c r="AG196" s="31" t="s">
        <v>216</v>
      </c>
      <c r="AH196" s="54" t="s">
        <v>212</v>
      </c>
      <c r="AI196" s="55" t="s">
        <v>873</v>
      </c>
      <c r="AJ196" s="54" t="s">
        <v>212</v>
      </c>
      <c r="AK196" s="174"/>
      <c r="AL196" s="55"/>
      <c r="AM196" s="177"/>
      <c r="AN196" s="177"/>
      <c r="AO196" s="177"/>
      <c r="AP196" s="177"/>
      <c r="AQ196" s="176"/>
      <c r="AR196" s="177"/>
      <c r="AS196" s="177"/>
      <c r="AT196" s="177"/>
      <c r="AU196" s="181"/>
      <c r="AV196" s="177"/>
      <c r="AW196" s="55"/>
      <c r="AX196" s="185"/>
      <c r="AY196" s="182"/>
      <c r="AZ196" s="183"/>
      <c r="BA196" s="177"/>
      <c r="BB196" s="177"/>
      <c r="BC196" s="177"/>
      <c r="BD196" s="177"/>
      <c r="BE196" s="177"/>
      <c r="BF196" s="177"/>
      <c r="BG196" s="177"/>
      <c r="BH196" s="177"/>
      <c r="BI196" s="177"/>
      <c r="BJ196" s="177" t="s">
        <v>211</v>
      </c>
      <c r="BK196" s="184" t="s">
        <v>973</v>
      </c>
      <c r="BL196" s="174"/>
    </row>
    <row r="197" spans="1:64" ht="45.75" customHeight="1" x14ac:dyDescent="0.25">
      <c r="A197" s="146" t="s">
        <v>782</v>
      </c>
      <c r="C197" s="54">
        <v>365</v>
      </c>
      <c r="D197" s="24" t="s">
        <v>879</v>
      </c>
      <c r="E197" s="24" t="s">
        <v>879</v>
      </c>
      <c r="F197" s="27" t="s">
        <v>1024</v>
      </c>
      <c r="G197" s="90" t="s">
        <v>172</v>
      </c>
      <c r="H197" s="35" t="s">
        <v>173</v>
      </c>
      <c r="I197" s="35" t="s">
        <v>174</v>
      </c>
      <c r="J197" s="172">
        <v>14000</v>
      </c>
      <c r="K197" s="41" t="s">
        <v>188</v>
      </c>
      <c r="L197" s="41" t="s">
        <v>189</v>
      </c>
      <c r="M197" s="173">
        <v>169000</v>
      </c>
      <c r="N197" s="24" t="s">
        <v>199</v>
      </c>
      <c r="O197" s="45" t="s">
        <v>732</v>
      </c>
      <c r="P197" s="50" t="s">
        <v>207</v>
      </c>
      <c r="Q197" s="50" t="s">
        <v>212</v>
      </c>
      <c r="R197" s="32">
        <v>182</v>
      </c>
      <c r="S197" s="32" t="s">
        <v>211</v>
      </c>
      <c r="T197" s="32" t="s">
        <v>1030</v>
      </c>
      <c r="U197" s="50" t="s">
        <v>213</v>
      </c>
      <c r="V197" s="50" t="s">
        <v>212</v>
      </c>
      <c r="W197" s="100">
        <v>169000</v>
      </c>
      <c r="X197" s="100">
        <v>199420</v>
      </c>
      <c r="Y197" s="100" t="s">
        <v>934</v>
      </c>
      <c r="Z197" s="100" t="s">
        <v>934</v>
      </c>
      <c r="AA197" s="54" t="s">
        <v>212</v>
      </c>
      <c r="AB197" s="54" t="s">
        <v>212</v>
      </c>
      <c r="AC197" s="50">
        <v>2</v>
      </c>
      <c r="AD197" s="130" t="s">
        <v>857</v>
      </c>
      <c r="AE197" s="35" t="s">
        <v>214</v>
      </c>
      <c r="AF197" s="45" t="s">
        <v>507</v>
      </c>
      <c r="AG197" s="31" t="s">
        <v>216</v>
      </c>
      <c r="AH197" s="54" t="s">
        <v>212</v>
      </c>
      <c r="AI197" s="55" t="s">
        <v>873</v>
      </c>
      <c r="AJ197" s="54" t="s">
        <v>212</v>
      </c>
      <c r="AK197" s="174"/>
      <c r="AL197" s="55"/>
      <c r="AM197" s="177"/>
      <c r="AN197" s="177"/>
      <c r="AO197" s="177"/>
      <c r="AP197" s="177"/>
      <c r="AQ197" s="176"/>
      <c r="AR197" s="177"/>
      <c r="AS197" s="177"/>
      <c r="AT197" s="177"/>
      <c r="AU197" s="181"/>
      <c r="AV197" s="177"/>
      <c r="AW197" s="55"/>
      <c r="AX197" s="173"/>
      <c r="AY197" s="182"/>
      <c r="AZ197" s="183"/>
      <c r="BA197" s="177"/>
      <c r="BB197" s="177"/>
      <c r="BC197" s="177"/>
      <c r="BD197" s="177"/>
      <c r="BE197" s="177"/>
      <c r="BF197" s="177"/>
      <c r="BG197" s="177"/>
      <c r="BH197" s="177"/>
      <c r="BI197" s="177"/>
      <c r="BJ197" s="177" t="s">
        <v>211</v>
      </c>
      <c r="BK197" s="184" t="s">
        <v>974</v>
      </c>
      <c r="BL197" s="174"/>
    </row>
    <row r="198" spans="1:64" ht="48.75" customHeight="1" x14ac:dyDescent="0.25">
      <c r="A198" s="146" t="s">
        <v>782</v>
      </c>
      <c r="C198" s="54">
        <v>366</v>
      </c>
      <c r="D198" s="24" t="s">
        <v>878</v>
      </c>
      <c r="E198" s="24" t="s">
        <v>878</v>
      </c>
      <c r="F198" s="27" t="s">
        <v>1025</v>
      </c>
      <c r="G198" s="90" t="s">
        <v>172</v>
      </c>
      <c r="H198" s="161">
        <v>876</v>
      </c>
      <c r="I198" s="35" t="s">
        <v>227</v>
      </c>
      <c r="J198" s="172">
        <v>100</v>
      </c>
      <c r="K198" s="41" t="s">
        <v>188</v>
      </c>
      <c r="L198" s="41" t="s">
        <v>189</v>
      </c>
      <c r="M198" s="173">
        <v>211000</v>
      </c>
      <c r="N198" s="46" t="s">
        <v>355</v>
      </c>
      <c r="O198" s="45" t="s">
        <v>732</v>
      </c>
      <c r="P198" s="50" t="s">
        <v>207</v>
      </c>
      <c r="Q198" s="50" t="s">
        <v>212</v>
      </c>
      <c r="R198" s="32">
        <v>183</v>
      </c>
      <c r="S198" s="32" t="s">
        <v>211</v>
      </c>
      <c r="T198" s="32" t="s">
        <v>379</v>
      </c>
      <c r="U198" s="50" t="s">
        <v>213</v>
      </c>
      <c r="V198" s="50" t="s">
        <v>212</v>
      </c>
      <c r="W198" s="100">
        <v>211000</v>
      </c>
      <c r="X198" s="100">
        <v>248980</v>
      </c>
      <c r="Y198" s="100" t="s">
        <v>934</v>
      </c>
      <c r="Z198" s="100" t="s">
        <v>934</v>
      </c>
      <c r="AA198" s="54" t="s">
        <v>212</v>
      </c>
      <c r="AB198" s="54" t="s">
        <v>212</v>
      </c>
      <c r="AC198" s="50">
        <v>2</v>
      </c>
      <c r="AD198" s="130" t="s">
        <v>857</v>
      </c>
      <c r="AE198" s="35" t="s">
        <v>214</v>
      </c>
      <c r="AF198" s="45" t="s">
        <v>507</v>
      </c>
      <c r="AG198" s="31" t="s">
        <v>216</v>
      </c>
      <c r="AH198" s="54" t="s">
        <v>212</v>
      </c>
      <c r="AI198" s="55" t="s">
        <v>873</v>
      </c>
      <c r="AJ198" s="54" t="s">
        <v>212</v>
      </c>
      <c r="AK198" s="174"/>
      <c r="AL198" s="55"/>
      <c r="AM198" s="177"/>
      <c r="AN198" s="177"/>
      <c r="AO198" s="177"/>
      <c r="AP198" s="177"/>
      <c r="AQ198" s="176"/>
      <c r="AR198" s="177"/>
      <c r="AS198" s="177"/>
      <c r="AT198" s="177"/>
      <c r="AU198" s="181"/>
      <c r="AV198" s="177"/>
      <c r="AW198" s="55"/>
      <c r="AX198" s="173"/>
      <c r="AY198" s="182"/>
      <c r="AZ198" s="183"/>
      <c r="BA198" s="177"/>
      <c r="BB198" s="177"/>
      <c r="BC198" s="177"/>
      <c r="BD198" s="177"/>
      <c r="BE198" s="177"/>
      <c r="BF198" s="177"/>
      <c r="BG198" s="177"/>
      <c r="BH198" s="177"/>
      <c r="BI198" s="177"/>
      <c r="BJ198" s="177" t="s">
        <v>211</v>
      </c>
      <c r="BK198" s="184" t="s">
        <v>975</v>
      </c>
      <c r="BL198" s="174"/>
    </row>
    <row r="199" spans="1:64" ht="45.75" customHeight="1" x14ac:dyDescent="0.25">
      <c r="A199" s="146" t="s">
        <v>782</v>
      </c>
      <c r="C199" s="54">
        <v>367</v>
      </c>
      <c r="D199" s="24" t="s">
        <v>878</v>
      </c>
      <c r="E199" s="24" t="s">
        <v>878</v>
      </c>
      <c r="F199" s="77" t="s">
        <v>875</v>
      </c>
      <c r="G199" s="90" t="s">
        <v>172</v>
      </c>
      <c r="H199" s="35" t="s">
        <v>325</v>
      </c>
      <c r="I199" s="35" t="s">
        <v>331</v>
      </c>
      <c r="J199" s="172">
        <v>5</v>
      </c>
      <c r="K199" s="41" t="s">
        <v>188</v>
      </c>
      <c r="L199" s="41" t="s">
        <v>189</v>
      </c>
      <c r="M199" s="173">
        <v>363300</v>
      </c>
      <c r="N199" s="46" t="s">
        <v>355</v>
      </c>
      <c r="O199" s="45" t="s">
        <v>732</v>
      </c>
      <c r="P199" s="50" t="s">
        <v>207</v>
      </c>
      <c r="Q199" s="50" t="s">
        <v>212</v>
      </c>
      <c r="R199" s="32">
        <v>184</v>
      </c>
      <c r="S199" s="32" t="s">
        <v>211</v>
      </c>
      <c r="T199" s="32" t="s">
        <v>379</v>
      </c>
      <c r="U199" s="50" t="s">
        <v>213</v>
      </c>
      <c r="V199" s="50" t="s">
        <v>212</v>
      </c>
      <c r="W199" s="100">
        <v>363300</v>
      </c>
      <c r="X199" s="100">
        <v>399630.00000000006</v>
      </c>
      <c r="Y199" s="100" t="s">
        <v>934</v>
      </c>
      <c r="Z199" s="100" t="s">
        <v>934</v>
      </c>
      <c r="AA199" s="54" t="s">
        <v>212</v>
      </c>
      <c r="AB199" s="54" t="s">
        <v>212</v>
      </c>
      <c r="AC199" s="50">
        <v>2</v>
      </c>
      <c r="AD199" s="130" t="s">
        <v>857</v>
      </c>
      <c r="AE199" s="35" t="s">
        <v>214</v>
      </c>
      <c r="AF199" s="45" t="s">
        <v>507</v>
      </c>
      <c r="AG199" s="31" t="s">
        <v>216</v>
      </c>
      <c r="AH199" s="54" t="s">
        <v>212</v>
      </c>
      <c r="AI199" s="55" t="s">
        <v>873</v>
      </c>
      <c r="AJ199" s="54" t="s">
        <v>212</v>
      </c>
      <c r="AK199" s="174"/>
      <c r="AL199" s="55"/>
      <c r="AM199" s="177"/>
      <c r="AN199" s="177"/>
      <c r="AO199" s="177"/>
      <c r="AP199" s="177"/>
      <c r="AQ199" s="176"/>
      <c r="AR199" s="177"/>
      <c r="AS199" s="177"/>
      <c r="AT199" s="177"/>
      <c r="AU199" s="181"/>
      <c r="AV199" s="177"/>
      <c r="AW199" s="55"/>
      <c r="AX199" s="173"/>
      <c r="AY199" s="182"/>
      <c r="AZ199" s="183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 t="s">
        <v>211</v>
      </c>
      <c r="BK199" s="184" t="s">
        <v>976</v>
      </c>
      <c r="BL199" s="174"/>
    </row>
    <row r="200" spans="1:64" ht="45.75" customHeight="1" x14ac:dyDescent="0.25">
      <c r="A200" s="146" t="s">
        <v>782</v>
      </c>
      <c r="C200" s="54">
        <v>368</v>
      </c>
      <c r="D200" s="24" t="s">
        <v>442</v>
      </c>
      <c r="E200" s="89" t="s">
        <v>442</v>
      </c>
      <c r="F200" s="77" t="s">
        <v>1031</v>
      </c>
      <c r="G200" s="90" t="s">
        <v>172</v>
      </c>
      <c r="H200" s="35" t="s">
        <v>173</v>
      </c>
      <c r="I200" s="35" t="s">
        <v>174</v>
      </c>
      <c r="J200" s="172">
        <v>18000</v>
      </c>
      <c r="K200" s="41" t="s">
        <v>188</v>
      </c>
      <c r="L200" s="41" t="s">
        <v>189</v>
      </c>
      <c r="M200" s="173">
        <v>127000</v>
      </c>
      <c r="N200" s="46" t="s">
        <v>355</v>
      </c>
      <c r="O200" s="45" t="s">
        <v>732</v>
      </c>
      <c r="P200" s="50" t="s">
        <v>207</v>
      </c>
      <c r="Q200" s="50" t="s">
        <v>212</v>
      </c>
      <c r="R200" s="32">
        <v>185</v>
      </c>
      <c r="S200" s="32" t="s">
        <v>211</v>
      </c>
      <c r="T200" s="32" t="s">
        <v>379</v>
      </c>
      <c r="U200" s="50" t="s">
        <v>213</v>
      </c>
      <c r="V200" s="50" t="s">
        <v>212</v>
      </c>
      <c r="W200" s="100">
        <v>127000</v>
      </c>
      <c r="X200" s="100">
        <v>149860</v>
      </c>
      <c r="Y200" s="100" t="s">
        <v>934</v>
      </c>
      <c r="Z200" s="100" t="s">
        <v>934</v>
      </c>
      <c r="AA200" s="54" t="s">
        <v>212</v>
      </c>
      <c r="AB200" s="54" t="s">
        <v>212</v>
      </c>
      <c r="AC200" s="50">
        <v>2</v>
      </c>
      <c r="AD200" s="130" t="s">
        <v>857</v>
      </c>
      <c r="AE200" s="35" t="s">
        <v>214</v>
      </c>
      <c r="AF200" s="45" t="s">
        <v>507</v>
      </c>
      <c r="AG200" s="31" t="s">
        <v>216</v>
      </c>
      <c r="AH200" s="54" t="s">
        <v>212</v>
      </c>
      <c r="AI200" s="55" t="s">
        <v>873</v>
      </c>
      <c r="AJ200" s="54" t="s">
        <v>212</v>
      </c>
      <c r="AK200" s="174"/>
      <c r="AL200" s="55"/>
      <c r="AM200" s="177"/>
      <c r="AN200" s="177"/>
      <c r="AO200" s="177"/>
      <c r="AP200" s="177"/>
      <c r="AQ200" s="176"/>
      <c r="AR200" s="177"/>
      <c r="AS200" s="177"/>
      <c r="AT200" s="177"/>
      <c r="AU200" s="181"/>
      <c r="AV200" s="177"/>
      <c r="AW200" s="55"/>
      <c r="AX200" s="173"/>
      <c r="AY200" s="182"/>
      <c r="AZ200" s="183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 t="s">
        <v>211</v>
      </c>
      <c r="BK200" s="184" t="s">
        <v>977</v>
      </c>
      <c r="BL200" s="174"/>
    </row>
    <row r="201" spans="1:64" ht="45.75" customHeight="1" x14ac:dyDescent="0.25">
      <c r="A201" s="146" t="s">
        <v>782</v>
      </c>
      <c r="C201" s="54">
        <v>369</v>
      </c>
      <c r="D201" s="48" t="s">
        <v>343</v>
      </c>
      <c r="E201" s="48" t="s">
        <v>343</v>
      </c>
      <c r="F201" s="67" t="s">
        <v>1068</v>
      </c>
      <c r="G201" s="77" t="s">
        <v>239</v>
      </c>
      <c r="H201" s="50">
        <v>876</v>
      </c>
      <c r="I201" s="35" t="s">
        <v>227</v>
      </c>
      <c r="J201" s="35" t="s">
        <v>408</v>
      </c>
      <c r="K201" s="41" t="s">
        <v>240</v>
      </c>
      <c r="L201" s="41" t="s">
        <v>327</v>
      </c>
      <c r="M201" s="173">
        <v>340000</v>
      </c>
      <c r="N201" s="46" t="s">
        <v>355</v>
      </c>
      <c r="O201" s="45" t="s">
        <v>732</v>
      </c>
      <c r="P201" s="50" t="s">
        <v>207</v>
      </c>
      <c r="Q201" s="50" t="s">
        <v>212</v>
      </c>
      <c r="R201" s="32">
        <v>186</v>
      </c>
      <c r="S201" s="32" t="s">
        <v>211</v>
      </c>
      <c r="T201" s="32" t="s">
        <v>379</v>
      </c>
      <c r="U201" s="50" t="s">
        <v>213</v>
      </c>
      <c r="V201" s="50" t="s">
        <v>212</v>
      </c>
      <c r="W201" s="100">
        <v>340000</v>
      </c>
      <c r="X201" s="100">
        <f>W201*1.18</f>
        <v>401200</v>
      </c>
      <c r="Y201" s="100">
        <v>60000</v>
      </c>
      <c r="Z201" s="100">
        <f>Y201*1.18</f>
        <v>70800</v>
      </c>
      <c r="AA201" s="54" t="s">
        <v>212</v>
      </c>
      <c r="AB201" s="54" t="s">
        <v>212</v>
      </c>
      <c r="AC201" s="50">
        <v>2</v>
      </c>
      <c r="AD201" s="130" t="s">
        <v>857</v>
      </c>
      <c r="AE201" s="35" t="s">
        <v>214</v>
      </c>
      <c r="AF201" s="45" t="s">
        <v>507</v>
      </c>
      <c r="AG201" s="31" t="s">
        <v>216</v>
      </c>
      <c r="AH201" s="54" t="s">
        <v>212</v>
      </c>
      <c r="AI201" s="55" t="s">
        <v>873</v>
      </c>
      <c r="AJ201" s="54" t="s">
        <v>212</v>
      </c>
      <c r="AK201" s="174"/>
      <c r="AL201" s="55"/>
      <c r="AM201" s="177"/>
      <c r="AN201" s="177"/>
      <c r="AO201" s="177"/>
      <c r="AP201" s="177"/>
      <c r="AQ201" s="176"/>
      <c r="AR201" s="177"/>
      <c r="AS201" s="177"/>
      <c r="AT201" s="177"/>
      <c r="AU201" s="177"/>
      <c r="AV201" s="177"/>
      <c r="AW201" s="55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7" t="s">
        <v>211</v>
      </c>
      <c r="BK201" s="178" t="s">
        <v>969</v>
      </c>
      <c r="BL201" s="174"/>
    </row>
    <row r="202" spans="1:64" ht="45.75" customHeight="1" x14ac:dyDescent="0.25">
      <c r="A202" s="146" t="s">
        <v>782</v>
      </c>
      <c r="C202" s="54">
        <v>370</v>
      </c>
      <c r="D202" s="24" t="s">
        <v>440</v>
      </c>
      <c r="E202" s="24" t="s">
        <v>440</v>
      </c>
      <c r="F202" s="77" t="s">
        <v>441</v>
      </c>
      <c r="G202" s="90" t="s">
        <v>172</v>
      </c>
      <c r="H202" s="35" t="s">
        <v>173</v>
      </c>
      <c r="I202" s="35" t="s">
        <v>174</v>
      </c>
      <c r="J202" s="172">
        <v>100000</v>
      </c>
      <c r="K202" s="41" t="s">
        <v>188</v>
      </c>
      <c r="L202" s="41" t="s">
        <v>189</v>
      </c>
      <c r="M202" s="173">
        <v>338000</v>
      </c>
      <c r="N202" s="24" t="s">
        <v>199</v>
      </c>
      <c r="O202" s="45" t="s">
        <v>732</v>
      </c>
      <c r="P202" s="50" t="s">
        <v>207</v>
      </c>
      <c r="Q202" s="50" t="s">
        <v>212</v>
      </c>
      <c r="R202" s="32">
        <v>187</v>
      </c>
      <c r="S202" s="32" t="s">
        <v>211</v>
      </c>
      <c r="T202" s="32" t="s">
        <v>1030</v>
      </c>
      <c r="U202" s="50" t="s">
        <v>213</v>
      </c>
      <c r="V202" s="50" t="s">
        <v>212</v>
      </c>
      <c r="W202" s="100">
        <v>338000</v>
      </c>
      <c r="X202" s="100">
        <v>398840</v>
      </c>
      <c r="Y202" s="100" t="s">
        <v>934</v>
      </c>
      <c r="Z202" s="100" t="s">
        <v>934</v>
      </c>
      <c r="AA202" s="54" t="s">
        <v>212</v>
      </c>
      <c r="AB202" s="54" t="s">
        <v>212</v>
      </c>
      <c r="AC202" s="50">
        <v>2</v>
      </c>
      <c r="AD202" s="130" t="s">
        <v>857</v>
      </c>
      <c r="AE202" s="186" t="s">
        <v>214</v>
      </c>
      <c r="AF202" s="45" t="s">
        <v>507</v>
      </c>
      <c r="AG202" s="31" t="s">
        <v>216</v>
      </c>
      <c r="AH202" s="54" t="s">
        <v>212</v>
      </c>
      <c r="AI202" s="55" t="s">
        <v>873</v>
      </c>
      <c r="AJ202" s="54" t="s">
        <v>212</v>
      </c>
      <c r="AK202" s="174"/>
      <c r="AL202" s="55"/>
      <c r="AM202" s="175"/>
      <c r="AN202" s="175"/>
      <c r="AO202" s="175"/>
      <c r="AP202" s="175"/>
      <c r="AQ202" s="176"/>
      <c r="AR202" s="179"/>
      <c r="AS202" s="179"/>
      <c r="AT202" s="179"/>
      <c r="AU202" s="177"/>
      <c r="AV202" s="177"/>
      <c r="AW202" s="55"/>
      <c r="AX202" s="177"/>
      <c r="AY202" s="177"/>
      <c r="AZ202" s="177"/>
      <c r="BA202" s="179"/>
      <c r="BB202" s="177"/>
      <c r="BC202" s="177"/>
      <c r="BD202" s="177"/>
      <c r="BE202" s="177"/>
      <c r="BF202" s="177"/>
      <c r="BG202" s="177"/>
      <c r="BH202" s="177"/>
      <c r="BI202" s="177"/>
      <c r="BJ202" s="177" t="s">
        <v>211</v>
      </c>
      <c r="BK202" s="55" t="s">
        <v>979</v>
      </c>
      <c r="BL202" s="174"/>
    </row>
    <row r="203" spans="1:64" ht="45.75" customHeight="1" x14ac:dyDescent="0.25">
      <c r="A203" s="146" t="s">
        <v>782</v>
      </c>
      <c r="C203" s="54">
        <v>371</v>
      </c>
      <c r="D203" s="24" t="s">
        <v>442</v>
      </c>
      <c r="E203" s="24" t="s">
        <v>442</v>
      </c>
      <c r="F203" s="77" t="s">
        <v>443</v>
      </c>
      <c r="G203" s="90" t="s">
        <v>172</v>
      </c>
      <c r="H203" s="35" t="s">
        <v>173</v>
      </c>
      <c r="I203" s="35" t="s">
        <v>174</v>
      </c>
      <c r="J203" s="172">
        <v>30000</v>
      </c>
      <c r="K203" s="41" t="s">
        <v>188</v>
      </c>
      <c r="L203" s="41" t="s">
        <v>189</v>
      </c>
      <c r="M203" s="173">
        <v>296000</v>
      </c>
      <c r="N203" s="24" t="s">
        <v>199</v>
      </c>
      <c r="O203" s="45" t="s">
        <v>732</v>
      </c>
      <c r="P203" s="50" t="s">
        <v>207</v>
      </c>
      <c r="Q203" s="50" t="s">
        <v>212</v>
      </c>
      <c r="R203" s="32">
        <v>188</v>
      </c>
      <c r="S203" s="32" t="s">
        <v>211</v>
      </c>
      <c r="T203" s="32" t="s">
        <v>1030</v>
      </c>
      <c r="U203" s="50" t="s">
        <v>213</v>
      </c>
      <c r="V203" s="50" t="s">
        <v>212</v>
      </c>
      <c r="W203" s="100">
        <v>296000</v>
      </c>
      <c r="X203" s="100">
        <v>349280</v>
      </c>
      <c r="Y203" s="100" t="s">
        <v>934</v>
      </c>
      <c r="Z203" s="100" t="s">
        <v>934</v>
      </c>
      <c r="AA203" s="54" t="s">
        <v>212</v>
      </c>
      <c r="AB203" s="54" t="s">
        <v>212</v>
      </c>
      <c r="AC203" s="50">
        <v>2</v>
      </c>
      <c r="AD203" s="130" t="s">
        <v>857</v>
      </c>
      <c r="AE203" s="186" t="s">
        <v>214</v>
      </c>
      <c r="AF203" s="45" t="s">
        <v>507</v>
      </c>
      <c r="AG203" s="31" t="s">
        <v>216</v>
      </c>
      <c r="AH203" s="54" t="s">
        <v>212</v>
      </c>
      <c r="AI203" s="55" t="s">
        <v>873</v>
      </c>
      <c r="AJ203" s="54" t="s">
        <v>212</v>
      </c>
      <c r="AK203" s="174"/>
      <c r="AL203" s="55"/>
      <c r="AM203" s="175"/>
      <c r="AN203" s="175"/>
      <c r="AO203" s="175"/>
      <c r="AP203" s="175"/>
      <c r="AQ203" s="176"/>
      <c r="AR203" s="179"/>
      <c r="AS203" s="179"/>
      <c r="AT203" s="179"/>
      <c r="AU203" s="177"/>
      <c r="AV203" s="177"/>
      <c r="AW203" s="55"/>
      <c r="AX203" s="177"/>
      <c r="AY203" s="177"/>
      <c r="AZ203" s="177"/>
      <c r="BA203" s="179"/>
      <c r="BB203" s="177"/>
      <c r="BC203" s="177"/>
      <c r="BD203" s="177"/>
      <c r="BE203" s="177"/>
      <c r="BF203" s="177"/>
      <c r="BG203" s="177"/>
      <c r="BH203" s="177"/>
      <c r="BI203" s="177"/>
      <c r="BJ203" s="177" t="s">
        <v>211</v>
      </c>
      <c r="BK203" s="55" t="s">
        <v>980</v>
      </c>
      <c r="BL203" s="174"/>
    </row>
    <row r="204" spans="1:64" ht="45.75" customHeight="1" x14ac:dyDescent="0.25">
      <c r="A204" s="146" t="s">
        <v>782</v>
      </c>
      <c r="C204" s="54">
        <v>372</v>
      </c>
      <c r="D204" s="24" t="s">
        <v>442</v>
      </c>
      <c r="E204" s="89" t="s">
        <v>442</v>
      </c>
      <c r="F204" s="77" t="s">
        <v>452</v>
      </c>
      <c r="G204" s="90" t="s">
        <v>172</v>
      </c>
      <c r="H204" s="35" t="s">
        <v>173</v>
      </c>
      <c r="I204" s="35" t="s">
        <v>180</v>
      </c>
      <c r="J204" s="172">
        <v>15000</v>
      </c>
      <c r="K204" s="41" t="s">
        <v>188</v>
      </c>
      <c r="L204" s="41" t="s">
        <v>189</v>
      </c>
      <c r="M204" s="173">
        <v>296000</v>
      </c>
      <c r="N204" s="46" t="s">
        <v>355</v>
      </c>
      <c r="O204" s="45" t="s">
        <v>732</v>
      </c>
      <c r="P204" s="50" t="s">
        <v>207</v>
      </c>
      <c r="Q204" s="50" t="s">
        <v>212</v>
      </c>
      <c r="R204" s="32">
        <v>189</v>
      </c>
      <c r="S204" s="32" t="s">
        <v>211</v>
      </c>
      <c r="T204" s="32" t="s">
        <v>379</v>
      </c>
      <c r="U204" s="50" t="s">
        <v>213</v>
      </c>
      <c r="V204" s="50" t="s">
        <v>212</v>
      </c>
      <c r="W204" s="100">
        <v>296000</v>
      </c>
      <c r="X204" s="100">
        <v>349280</v>
      </c>
      <c r="Y204" s="100" t="s">
        <v>934</v>
      </c>
      <c r="Z204" s="100" t="s">
        <v>934</v>
      </c>
      <c r="AA204" s="54" t="s">
        <v>212</v>
      </c>
      <c r="AB204" s="54" t="s">
        <v>212</v>
      </c>
      <c r="AC204" s="50">
        <v>2</v>
      </c>
      <c r="AD204" s="130" t="s">
        <v>857</v>
      </c>
      <c r="AE204" s="35" t="s">
        <v>214</v>
      </c>
      <c r="AF204" s="45" t="s">
        <v>507</v>
      </c>
      <c r="AG204" s="31" t="s">
        <v>216</v>
      </c>
      <c r="AH204" s="54" t="s">
        <v>212</v>
      </c>
      <c r="AI204" s="55" t="s">
        <v>873</v>
      </c>
      <c r="AJ204" s="54" t="s">
        <v>212</v>
      </c>
      <c r="AK204" s="174"/>
      <c r="AL204" s="55"/>
      <c r="AM204" s="175"/>
      <c r="AN204" s="175"/>
      <c r="AO204" s="175"/>
      <c r="AP204" s="175"/>
      <c r="AQ204" s="176"/>
      <c r="AR204" s="179"/>
      <c r="AS204" s="179"/>
      <c r="AT204" s="179"/>
      <c r="AU204" s="177"/>
      <c r="AV204" s="177"/>
      <c r="AW204" s="55"/>
      <c r="AX204" s="177"/>
      <c r="AY204" s="177"/>
      <c r="AZ204" s="177"/>
      <c r="BA204" s="179"/>
      <c r="BB204" s="177"/>
      <c r="BC204" s="177"/>
      <c r="BD204" s="177"/>
      <c r="BE204" s="177"/>
      <c r="BF204" s="177"/>
      <c r="BG204" s="177"/>
      <c r="BH204" s="177"/>
      <c r="BI204" s="177"/>
      <c r="BJ204" s="177" t="s">
        <v>211</v>
      </c>
      <c r="BK204" s="55" t="s">
        <v>981</v>
      </c>
      <c r="BL204" s="174"/>
    </row>
    <row r="205" spans="1:64" ht="45.75" customHeight="1" x14ac:dyDescent="0.25">
      <c r="A205" s="146" t="s">
        <v>782</v>
      </c>
      <c r="C205" s="54">
        <v>374</v>
      </c>
      <c r="D205" s="23" t="s">
        <v>844</v>
      </c>
      <c r="E205" s="23" t="s">
        <v>788</v>
      </c>
      <c r="F205" s="77" t="s">
        <v>789</v>
      </c>
      <c r="G205" s="187" t="s">
        <v>172</v>
      </c>
      <c r="H205" s="35" t="s">
        <v>173</v>
      </c>
      <c r="I205" s="35" t="s">
        <v>174</v>
      </c>
      <c r="J205" s="35" t="s">
        <v>791</v>
      </c>
      <c r="K205" s="41" t="s">
        <v>188</v>
      </c>
      <c r="L205" s="41" t="s">
        <v>189</v>
      </c>
      <c r="M205" s="173">
        <v>300000</v>
      </c>
      <c r="N205" s="24" t="s">
        <v>199</v>
      </c>
      <c r="O205" s="45" t="s">
        <v>732</v>
      </c>
      <c r="P205" s="50" t="s">
        <v>207</v>
      </c>
      <c r="Q205" s="50" t="s">
        <v>212</v>
      </c>
      <c r="R205" s="32">
        <v>190</v>
      </c>
      <c r="S205" s="32" t="s">
        <v>211</v>
      </c>
      <c r="T205" s="32" t="s">
        <v>1030</v>
      </c>
      <c r="U205" s="50" t="s">
        <v>213</v>
      </c>
      <c r="V205" s="50" t="s">
        <v>212</v>
      </c>
      <c r="W205" s="100">
        <v>300000</v>
      </c>
      <c r="X205" s="100">
        <v>354000</v>
      </c>
      <c r="Y205" s="100" t="s">
        <v>934</v>
      </c>
      <c r="Z205" s="100" t="s">
        <v>934</v>
      </c>
      <c r="AA205" s="54" t="s">
        <v>212</v>
      </c>
      <c r="AB205" s="54" t="s">
        <v>212</v>
      </c>
      <c r="AC205" s="50">
        <v>2</v>
      </c>
      <c r="AD205" s="130" t="s">
        <v>857</v>
      </c>
      <c r="AE205" s="35" t="s">
        <v>214</v>
      </c>
      <c r="AF205" s="45" t="s">
        <v>507</v>
      </c>
      <c r="AG205" s="31" t="s">
        <v>216</v>
      </c>
      <c r="AH205" s="54" t="s">
        <v>212</v>
      </c>
      <c r="AI205" s="55" t="s">
        <v>873</v>
      </c>
      <c r="AJ205" s="54" t="s">
        <v>212</v>
      </c>
      <c r="AK205" s="174"/>
      <c r="AL205" s="179"/>
      <c r="AM205" s="188"/>
      <c r="AN205" s="188"/>
      <c r="AO205" s="188"/>
      <c r="AP205" s="188"/>
      <c r="AQ205" s="176"/>
      <c r="AR205" s="188"/>
      <c r="AS205" s="188"/>
      <c r="AT205" s="188"/>
      <c r="AU205" s="188"/>
      <c r="AV205" s="188"/>
      <c r="AW205" s="55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 t="s">
        <v>211</v>
      </c>
      <c r="BK205" s="54" t="s">
        <v>921</v>
      </c>
      <c r="BL205" s="174"/>
    </row>
    <row r="206" spans="1:64" ht="54.75" customHeight="1" x14ac:dyDescent="0.25">
      <c r="A206" s="146" t="s">
        <v>782</v>
      </c>
      <c r="C206" s="54">
        <v>381</v>
      </c>
      <c r="D206" s="24" t="s">
        <v>878</v>
      </c>
      <c r="E206" s="24" t="s">
        <v>878</v>
      </c>
      <c r="F206" s="27" t="s">
        <v>1027</v>
      </c>
      <c r="G206" s="90" t="s">
        <v>172</v>
      </c>
      <c r="H206" s="161">
        <v>876</v>
      </c>
      <c r="I206" s="35" t="s">
        <v>227</v>
      </c>
      <c r="J206" s="172">
        <v>100</v>
      </c>
      <c r="K206" s="41" t="s">
        <v>188</v>
      </c>
      <c r="L206" s="41" t="s">
        <v>189</v>
      </c>
      <c r="M206" s="173">
        <v>169000</v>
      </c>
      <c r="N206" s="24" t="s">
        <v>199</v>
      </c>
      <c r="O206" s="45" t="s">
        <v>732</v>
      </c>
      <c r="P206" s="50" t="s">
        <v>207</v>
      </c>
      <c r="Q206" s="50" t="s">
        <v>212</v>
      </c>
      <c r="R206" s="32">
        <v>191</v>
      </c>
      <c r="S206" s="32" t="s">
        <v>211</v>
      </c>
      <c r="T206" s="32" t="s">
        <v>1030</v>
      </c>
      <c r="U206" s="50" t="s">
        <v>213</v>
      </c>
      <c r="V206" s="50" t="s">
        <v>212</v>
      </c>
      <c r="W206" s="100">
        <v>169000</v>
      </c>
      <c r="X206" s="100">
        <v>199420</v>
      </c>
      <c r="Y206" s="100" t="s">
        <v>934</v>
      </c>
      <c r="Z206" s="100" t="s">
        <v>934</v>
      </c>
      <c r="AA206" s="54" t="s">
        <v>212</v>
      </c>
      <c r="AB206" s="54" t="s">
        <v>212</v>
      </c>
      <c r="AC206" s="50">
        <v>2</v>
      </c>
      <c r="AD206" s="130" t="s">
        <v>857</v>
      </c>
      <c r="AE206" s="35" t="s">
        <v>214</v>
      </c>
      <c r="AF206" s="45" t="s">
        <v>507</v>
      </c>
      <c r="AG206" s="31" t="s">
        <v>216</v>
      </c>
      <c r="AH206" s="54" t="s">
        <v>212</v>
      </c>
      <c r="AI206" s="55" t="s">
        <v>873</v>
      </c>
      <c r="AJ206" s="54" t="s">
        <v>212</v>
      </c>
      <c r="AK206" s="174"/>
      <c r="AL206" s="55"/>
      <c r="AM206" s="177"/>
      <c r="AN206" s="177"/>
      <c r="AO206" s="177"/>
      <c r="AP206" s="177"/>
      <c r="AQ206" s="176"/>
      <c r="AR206" s="177"/>
      <c r="AS206" s="177"/>
      <c r="AT206" s="177"/>
      <c r="AU206" s="181"/>
      <c r="AV206" s="177"/>
      <c r="AW206" s="55"/>
      <c r="AX206" s="173"/>
      <c r="AY206" s="182"/>
      <c r="AZ206" s="183"/>
      <c r="BA206" s="177"/>
      <c r="BB206" s="177"/>
      <c r="BC206" s="177"/>
      <c r="BD206" s="177"/>
      <c r="BE206" s="177"/>
      <c r="BF206" s="177"/>
      <c r="BG206" s="177"/>
      <c r="BH206" s="177"/>
      <c r="BI206" s="177"/>
      <c r="BJ206" s="177" t="s">
        <v>211</v>
      </c>
      <c r="BK206" s="184" t="s">
        <v>982</v>
      </c>
      <c r="BL206" s="174"/>
    </row>
    <row r="207" spans="1:64" ht="45.75" customHeight="1" x14ac:dyDescent="0.25">
      <c r="A207" s="146" t="s">
        <v>782</v>
      </c>
      <c r="C207" s="54">
        <v>384</v>
      </c>
      <c r="D207" s="24" t="s">
        <v>878</v>
      </c>
      <c r="E207" s="24" t="s">
        <v>878</v>
      </c>
      <c r="F207" s="27" t="s">
        <v>1028</v>
      </c>
      <c r="G207" s="90" t="s">
        <v>172</v>
      </c>
      <c r="H207" s="161">
        <v>876</v>
      </c>
      <c r="I207" s="35" t="s">
        <v>227</v>
      </c>
      <c r="J207" s="172">
        <v>100</v>
      </c>
      <c r="K207" s="41" t="s">
        <v>188</v>
      </c>
      <c r="L207" s="41" t="s">
        <v>189</v>
      </c>
      <c r="M207" s="173">
        <v>211000</v>
      </c>
      <c r="N207" s="24" t="s">
        <v>199</v>
      </c>
      <c r="O207" s="45" t="s">
        <v>732</v>
      </c>
      <c r="P207" s="50" t="s">
        <v>207</v>
      </c>
      <c r="Q207" s="50" t="s">
        <v>212</v>
      </c>
      <c r="R207" s="32">
        <v>192</v>
      </c>
      <c r="S207" s="32" t="s">
        <v>211</v>
      </c>
      <c r="T207" s="32" t="s">
        <v>379</v>
      </c>
      <c r="U207" s="50" t="s">
        <v>213</v>
      </c>
      <c r="V207" s="50" t="s">
        <v>212</v>
      </c>
      <c r="W207" s="100">
        <v>211000</v>
      </c>
      <c r="X207" s="100">
        <v>248980</v>
      </c>
      <c r="Y207" s="100" t="s">
        <v>934</v>
      </c>
      <c r="Z207" s="100" t="s">
        <v>934</v>
      </c>
      <c r="AA207" s="54" t="s">
        <v>212</v>
      </c>
      <c r="AB207" s="54" t="s">
        <v>212</v>
      </c>
      <c r="AC207" s="50">
        <v>2</v>
      </c>
      <c r="AD207" s="130" t="s">
        <v>857</v>
      </c>
      <c r="AE207" s="35" t="s">
        <v>214</v>
      </c>
      <c r="AF207" s="45" t="s">
        <v>507</v>
      </c>
      <c r="AG207" s="31" t="s">
        <v>216</v>
      </c>
      <c r="AH207" s="54" t="s">
        <v>212</v>
      </c>
      <c r="AI207" s="55" t="s">
        <v>873</v>
      </c>
      <c r="AJ207" s="54" t="s">
        <v>212</v>
      </c>
      <c r="AK207" s="174"/>
      <c r="AL207" s="55"/>
      <c r="AM207" s="177"/>
      <c r="AN207" s="177"/>
      <c r="AO207" s="177"/>
      <c r="AP207" s="177"/>
      <c r="AQ207" s="176"/>
      <c r="AR207" s="177"/>
      <c r="AS207" s="177"/>
      <c r="AT207" s="177"/>
      <c r="AU207" s="181"/>
      <c r="AV207" s="177"/>
      <c r="AW207" s="55"/>
      <c r="AX207" s="173"/>
      <c r="AY207" s="182"/>
      <c r="AZ207" s="183"/>
      <c r="BA207" s="177"/>
      <c r="BB207" s="177"/>
      <c r="BC207" s="177"/>
      <c r="BD207" s="177"/>
      <c r="BE207" s="177"/>
      <c r="BF207" s="177"/>
      <c r="BG207" s="177"/>
      <c r="BH207" s="177"/>
      <c r="BI207" s="177"/>
      <c r="BJ207" s="177" t="s">
        <v>211</v>
      </c>
      <c r="BK207" s="184" t="s">
        <v>983</v>
      </c>
      <c r="BL207" s="174"/>
    </row>
    <row r="208" spans="1:64" ht="81.75" customHeight="1" x14ac:dyDescent="0.25">
      <c r="A208" s="146" t="s">
        <v>782</v>
      </c>
      <c r="C208" s="54">
        <v>387</v>
      </c>
      <c r="D208" s="24" t="s">
        <v>878</v>
      </c>
      <c r="E208" s="24" t="s">
        <v>878</v>
      </c>
      <c r="F208" s="27" t="s">
        <v>1029</v>
      </c>
      <c r="G208" s="90" t="s">
        <v>172</v>
      </c>
      <c r="H208" s="161">
        <v>876</v>
      </c>
      <c r="I208" s="35" t="s">
        <v>227</v>
      </c>
      <c r="J208" s="172">
        <v>100</v>
      </c>
      <c r="K208" s="41" t="s">
        <v>188</v>
      </c>
      <c r="L208" s="41" t="s">
        <v>189</v>
      </c>
      <c r="M208" s="173">
        <v>169000</v>
      </c>
      <c r="N208" s="46" t="s">
        <v>355</v>
      </c>
      <c r="O208" s="45" t="s">
        <v>732</v>
      </c>
      <c r="P208" s="50" t="s">
        <v>207</v>
      </c>
      <c r="Q208" s="50" t="s">
        <v>212</v>
      </c>
      <c r="R208" s="32">
        <v>193</v>
      </c>
      <c r="S208" s="32" t="s">
        <v>211</v>
      </c>
      <c r="T208" s="32" t="s">
        <v>1030</v>
      </c>
      <c r="U208" s="50" t="s">
        <v>213</v>
      </c>
      <c r="V208" s="50" t="s">
        <v>212</v>
      </c>
      <c r="W208" s="100">
        <v>169000</v>
      </c>
      <c r="X208" s="100">
        <v>199420</v>
      </c>
      <c r="Y208" s="100">
        <v>30000</v>
      </c>
      <c r="Z208" s="100">
        <f>Y208*1.18</f>
        <v>35400</v>
      </c>
      <c r="AA208" s="54" t="s">
        <v>212</v>
      </c>
      <c r="AB208" s="54" t="s">
        <v>212</v>
      </c>
      <c r="AC208" s="50">
        <v>2</v>
      </c>
      <c r="AD208" s="130" t="s">
        <v>857</v>
      </c>
      <c r="AE208" s="35" t="s">
        <v>214</v>
      </c>
      <c r="AF208" s="45" t="s">
        <v>507</v>
      </c>
      <c r="AG208" s="31" t="s">
        <v>216</v>
      </c>
      <c r="AH208" s="54" t="s">
        <v>212</v>
      </c>
      <c r="AI208" s="55" t="s">
        <v>873</v>
      </c>
      <c r="AJ208" s="54" t="s">
        <v>212</v>
      </c>
      <c r="AK208" s="174"/>
      <c r="AL208" s="55"/>
      <c r="AM208" s="177"/>
      <c r="AN208" s="177"/>
      <c r="AO208" s="177"/>
      <c r="AP208" s="177"/>
      <c r="AQ208" s="176"/>
      <c r="AR208" s="177"/>
      <c r="AS208" s="177"/>
      <c r="AT208" s="177"/>
      <c r="AU208" s="181"/>
      <c r="AV208" s="177"/>
      <c r="AW208" s="55"/>
      <c r="AX208" s="173"/>
      <c r="AY208" s="182"/>
      <c r="AZ208" s="183"/>
      <c r="BA208" s="177"/>
      <c r="BB208" s="177"/>
      <c r="BC208" s="177"/>
      <c r="BD208" s="177"/>
      <c r="BE208" s="177"/>
      <c r="BF208" s="177"/>
      <c r="BG208" s="177"/>
      <c r="BH208" s="177"/>
      <c r="BI208" s="177"/>
      <c r="BJ208" s="177" t="s">
        <v>211</v>
      </c>
      <c r="BK208" s="184" t="s">
        <v>984</v>
      </c>
      <c r="BL208" s="174"/>
    </row>
    <row r="209" spans="1:64" ht="45.75" customHeight="1" x14ac:dyDescent="0.25">
      <c r="A209" s="146" t="s">
        <v>772</v>
      </c>
      <c r="C209" s="54">
        <v>389</v>
      </c>
      <c r="D209" s="20" t="s">
        <v>470</v>
      </c>
      <c r="E209" s="20" t="s">
        <v>469</v>
      </c>
      <c r="F209" s="27" t="s">
        <v>467</v>
      </c>
      <c r="G209" s="30" t="s">
        <v>172</v>
      </c>
      <c r="H209" s="31" t="s">
        <v>184</v>
      </c>
      <c r="I209" s="31" t="s">
        <v>185</v>
      </c>
      <c r="J209" s="34" t="s">
        <v>178</v>
      </c>
      <c r="K209" s="38" t="s">
        <v>188</v>
      </c>
      <c r="L209" s="38" t="s">
        <v>189</v>
      </c>
      <c r="M209" s="151">
        <v>400000</v>
      </c>
      <c r="N209" s="24" t="s">
        <v>199</v>
      </c>
      <c r="O209" s="45" t="s">
        <v>732</v>
      </c>
      <c r="P209" s="50" t="s">
        <v>207</v>
      </c>
      <c r="Q209" s="50" t="s">
        <v>212</v>
      </c>
      <c r="R209" s="32">
        <v>194</v>
      </c>
      <c r="S209" s="32" t="s">
        <v>211</v>
      </c>
      <c r="T209" s="32" t="s">
        <v>1030</v>
      </c>
      <c r="U209" s="32" t="s">
        <v>212</v>
      </c>
      <c r="V209" s="32" t="s">
        <v>212</v>
      </c>
      <c r="W209" s="100">
        <f t="shared" ref="W209" si="325">M209</f>
        <v>400000</v>
      </c>
      <c r="X209" s="100">
        <f t="shared" ref="X209" si="326">W209*1.18</f>
        <v>472000</v>
      </c>
      <c r="Y209" s="100" t="s">
        <v>934</v>
      </c>
      <c r="Z209" s="100" t="s">
        <v>934</v>
      </c>
      <c r="AA209" s="54" t="s">
        <v>212</v>
      </c>
      <c r="AB209" s="54" t="s">
        <v>212</v>
      </c>
      <c r="AC209" s="50">
        <v>1</v>
      </c>
      <c r="AD209" s="32" t="s">
        <v>857</v>
      </c>
      <c r="AE209" s="31" t="s">
        <v>214</v>
      </c>
      <c r="AF209" s="45" t="s">
        <v>507</v>
      </c>
      <c r="AG209" s="31" t="s">
        <v>217</v>
      </c>
      <c r="AH209" s="91" t="s">
        <v>212</v>
      </c>
      <c r="AI209" s="31" t="s">
        <v>873</v>
      </c>
      <c r="AJ209" s="91" t="s">
        <v>212</v>
      </c>
      <c r="AK209" s="53"/>
      <c r="AL209" s="31"/>
      <c r="AM209" s="121"/>
      <c r="AN209" s="121"/>
      <c r="AO209" s="121"/>
      <c r="AP209" s="121"/>
      <c r="AQ209" s="122"/>
      <c r="AR209" s="121"/>
      <c r="AS209" s="121"/>
      <c r="AT209" s="121"/>
      <c r="AU209" s="121"/>
      <c r="AV209" s="121"/>
      <c r="AW209" s="3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 t="s">
        <v>468</v>
      </c>
      <c r="BL209" s="53"/>
    </row>
    <row r="210" spans="1:64" ht="45.75" customHeight="1" x14ac:dyDescent="0.25">
      <c r="A210" s="146" t="s">
        <v>772</v>
      </c>
      <c r="C210" s="54">
        <v>390</v>
      </c>
      <c r="D210" s="20" t="s">
        <v>470</v>
      </c>
      <c r="E210" s="20" t="s">
        <v>469</v>
      </c>
      <c r="F210" s="27" t="s">
        <v>467</v>
      </c>
      <c r="G210" s="30" t="s">
        <v>172</v>
      </c>
      <c r="H210" s="31" t="s">
        <v>184</v>
      </c>
      <c r="I210" s="31" t="s">
        <v>185</v>
      </c>
      <c r="J210" s="34" t="s">
        <v>178</v>
      </c>
      <c r="K210" s="38" t="s">
        <v>188</v>
      </c>
      <c r="L210" s="38" t="s">
        <v>189</v>
      </c>
      <c r="M210" s="151">
        <v>600000</v>
      </c>
      <c r="N210" s="24" t="s">
        <v>199</v>
      </c>
      <c r="O210" s="45" t="s">
        <v>732</v>
      </c>
      <c r="P210" s="50" t="s">
        <v>207</v>
      </c>
      <c r="Q210" s="50" t="s">
        <v>212</v>
      </c>
      <c r="R210" s="32">
        <v>195</v>
      </c>
      <c r="S210" s="32" t="s">
        <v>211</v>
      </c>
      <c r="T210" s="32" t="s">
        <v>1030</v>
      </c>
      <c r="U210" s="32" t="s">
        <v>212</v>
      </c>
      <c r="V210" s="32" t="s">
        <v>212</v>
      </c>
      <c r="W210" s="100">
        <f t="shared" ref="W210:W211" si="327">M210</f>
        <v>600000</v>
      </c>
      <c r="X210" s="100">
        <f t="shared" ref="X210" si="328">W210*1.18</f>
        <v>708000</v>
      </c>
      <c r="Y210" s="100" t="s">
        <v>934</v>
      </c>
      <c r="Z210" s="100" t="s">
        <v>934</v>
      </c>
      <c r="AA210" s="54" t="s">
        <v>212</v>
      </c>
      <c r="AB210" s="54" t="s">
        <v>212</v>
      </c>
      <c r="AC210" s="50">
        <v>1</v>
      </c>
      <c r="AD210" s="32" t="s">
        <v>857</v>
      </c>
      <c r="AE210" s="31" t="s">
        <v>214</v>
      </c>
      <c r="AF210" s="45" t="s">
        <v>507</v>
      </c>
      <c r="AG210" s="31" t="s">
        <v>217</v>
      </c>
      <c r="AH210" s="91" t="s">
        <v>212</v>
      </c>
      <c r="AI210" s="31" t="s">
        <v>873</v>
      </c>
      <c r="AJ210" s="91" t="s">
        <v>212</v>
      </c>
      <c r="AK210" s="53"/>
      <c r="AL210" s="31"/>
      <c r="AM210" s="122"/>
      <c r="AN210" s="121"/>
      <c r="AO210" s="121"/>
      <c r="AP210" s="121"/>
      <c r="AQ210" s="122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91"/>
      <c r="BH210" s="121"/>
      <c r="BI210" s="121"/>
      <c r="BJ210" s="121"/>
      <c r="BK210" s="121" t="s">
        <v>996</v>
      </c>
      <c r="BL210" s="53"/>
    </row>
    <row r="211" spans="1:64" ht="45.75" customHeight="1" x14ac:dyDescent="0.25">
      <c r="A211" s="146" t="s">
        <v>770</v>
      </c>
      <c r="C211" s="54">
        <v>391</v>
      </c>
      <c r="D211" s="20" t="s">
        <v>245</v>
      </c>
      <c r="E211" s="20" t="s">
        <v>246</v>
      </c>
      <c r="F211" s="27" t="s">
        <v>248</v>
      </c>
      <c r="G211" s="30" t="s">
        <v>172</v>
      </c>
      <c r="H211" s="31" t="s">
        <v>184</v>
      </c>
      <c r="I211" s="31" t="s">
        <v>185</v>
      </c>
      <c r="J211" s="34" t="s">
        <v>178</v>
      </c>
      <c r="K211" s="38" t="s">
        <v>188</v>
      </c>
      <c r="L211" s="38" t="s">
        <v>189</v>
      </c>
      <c r="M211" s="151">
        <v>183600</v>
      </c>
      <c r="N211" s="24" t="s">
        <v>199</v>
      </c>
      <c r="O211" s="45" t="s">
        <v>732</v>
      </c>
      <c r="P211" s="32" t="s">
        <v>207</v>
      </c>
      <c r="Q211" s="32" t="s">
        <v>212</v>
      </c>
      <c r="R211" s="32">
        <v>196</v>
      </c>
      <c r="S211" s="32" t="s">
        <v>211</v>
      </c>
      <c r="T211" s="32" t="s">
        <v>1030</v>
      </c>
      <c r="U211" s="32" t="s">
        <v>1034</v>
      </c>
      <c r="V211" s="32" t="s">
        <v>212</v>
      </c>
      <c r="W211" s="100">
        <f t="shared" si="327"/>
        <v>183600</v>
      </c>
      <c r="X211" s="100">
        <f t="shared" ref="X211" si="329">W211*1.18</f>
        <v>216648</v>
      </c>
      <c r="Y211" s="100">
        <v>0</v>
      </c>
      <c r="Z211" s="100">
        <v>0</v>
      </c>
      <c r="AA211" s="54" t="s">
        <v>212</v>
      </c>
      <c r="AB211" s="54" t="s">
        <v>212</v>
      </c>
      <c r="AC211" s="50">
        <v>1</v>
      </c>
      <c r="AD211" s="52" t="s">
        <v>857</v>
      </c>
      <c r="AE211" s="31" t="s">
        <v>214</v>
      </c>
      <c r="AF211" s="45" t="s">
        <v>507</v>
      </c>
      <c r="AG211" s="45" t="s">
        <v>216</v>
      </c>
      <c r="AH211" s="91" t="s">
        <v>212</v>
      </c>
      <c r="AI211" s="45" t="s">
        <v>873</v>
      </c>
      <c r="AJ211" s="54" t="s">
        <v>212</v>
      </c>
      <c r="AK211" s="53"/>
      <c r="AL211" s="45"/>
      <c r="AM211" s="96"/>
      <c r="AN211" s="96"/>
      <c r="AO211" s="96"/>
      <c r="AP211" s="96"/>
      <c r="AQ211" s="97"/>
      <c r="AR211" s="96"/>
      <c r="AS211" s="96"/>
      <c r="AT211" s="96"/>
      <c r="AU211" s="96"/>
      <c r="AV211" s="96"/>
      <c r="AW211" s="45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132" t="s">
        <v>476</v>
      </c>
      <c r="BL211" s="53"/>
    </row>
    <row r="212" spans="1:64" ht="37.5" customHeight="1" x14ac:dyDescent="0.25">
      <c r="A212" s="146" t="s">
        <v>770</v>
      </c>
      <c r="C212" s="54">
        <v>395</v>
      </c>
      <c r="D212" s="25" t="s">
        <v>89</v>
      </c>
      <c r="E212" s="25" t="s">
        <v>261</v>
      </c>
      <c r="F212" s="75" t="s">
        <v>998</v>
      </c>
      <c r="G212" s="30" t="s">
        <v>172</v>
      </c>
      <c r="H212" s="31" t="s">
        <v>184</v>
      </c>
      <c r="I212" s="31" t="s">
        <v>185</v>
      </c>
      <c r="J212" s="34" t="s">
        <v>178</v>
      </c>
      <c r="K212" s="38" t="s">
        <v>426</v>
      </c>
      <c r="L212" s="38" t="s">
        <v>192</v>
      </c>
      <c r="M212" s="151">
        <v>499000</v>
      </c>
      <c r="N212" s="46" t="s">
        <v>355</v>
      </c>
      <c r="O212" s="45" t="s">
        <v>732</v>
      </c>
      <c r="P212" s="32" t="s">
        <v>209</v>
      </c>
      <c r="Q212" s="32" t="s">
        <v>211</v>
      </c>
      <c r="R212" s="32" t="s">
        <v>1039</v>
      </c>
      <c r="S212" s="32" t="s">
        <v>211</v>
      </c>
      <c r="T212" s="32" t="s">
        <v>379</v>
      </c>
      <c r="U212" s="32" t="s">
        <v>212</v>
      </c>
      <c r="V212" s="32" t="s">
        <v>212</v>
      </c>
      <c r="W212" s="100">
        <v>499000</v>
      </c>
      <c r="X212" s="100">
        <v>499000</v>
      </c>
      <c r="Y212" s="100">
        <v>0</v>
      </c>
      <c r="Z212" s="100">
        <v>0</v>
      </c>
      <c r="AA212" s="54" t="s">
        <v>212</v>
      </c>
      <c r="AB212" s="54" t="s">
        <v>212</v>
      </c>
      <c r="AC212" s="32">
        <v>1</v>
      </c>
      <c r="AD212" s="130" t="s">
        <v>857</v>
      </c>
      <c r="AE212" s="35" t="s">
        <v>215</v>
      </c>
      <c r="AF212" s="45" t="s">
        <v>507</v>
      </c>
      <c r="AG212" s="45"/>
      <c r="AH212" s="91" t="s">
        <v>212</v>
      </c>
      <c r="AI212" s="45" t="s">
        <v>874</v>
      </c>
      <c r="AJ212" s="54" t="s">
        <v>212</v>
      </c>
      <c r="AK212" s="53"/>
      <c r="AL212" s="45"/>
      <c r="AM212" s="98"/>
      <c r="AN212" s="98"/>
      <c r="AO212" s="98"/>
      <c r="AP212" s="98"/>
      <c r="AQ212" s="97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45"/>
      <c r="BL212" s="20"/>
    </row>
    <row r="213" spans="1:64" ht="63.75" customHeight="1" x14ac:dyDescent="0.25">
      <c r="A213" s="146" t="s">
        <v>770</v>
      </c>
      <c r="C213" s="54">
        <v>396</v>
      </c>
      <c r="D213" s="25" t="s">
        <v>404</v>
      </c>
      <c r="E213" s="25" t="s">
        <v>404</v>
      </c>
      <c r="F213" s="75" t="s">
        <v>999</v>
      </c>
      <c r="G213" s="30" t="s">
        <v>172</v>
      </c>
      <c r="H213" s="31" t="s">
        <v>184</v>
      </c>
      <c r="I213" s="31" t="s">
        <v>185</v>
      </c>
      <c r="J213" s="34" t="s">
        <v>178</v>
      </c>
      <c r="K213" s="38" t="s">
        <v>188</v>
      </c>
      <c r="L213" s="38" t="s">
        <v>189</v>
      </c>
      <c r="M213" s="151">
        <v>192515.4</v>
      </c>
      <c r="N213" s="24" t="s">
        <v>199</v>
      </c>
      <c r="O213" s="45" t="s">
        <v>732</v>
      </c>
      <c r="P213" s="32" t="s">
        <v>207</v>
      </c>
      <c r="Q213" s="32" t="s">
        <v>212</v>
      </c>
      <c r="R213" s="32" t="s">
        <v>1040</v>
      </c>
      <c r="S213" s="32" t="s">
        <v>211</v>
      </c>
      <c r="T213" s="32" t="s">
        <v>1030</v>
      </c>
      <c r="U213" s="32" t="s">
        <v>212</v>
      </c>
      <c r="V213" s="32" t="s">
        <v>212</v>
      </c>
      <c r="W213" s="100">
        <v>192515.4</v>
      </c>
      <c r="X213" s="100">
        <v>227168.17199999999</v>
      </c>
      <c r="Y213" s="100">
        <v>0</v>
      </c>
      <c r="Z213" s="100">
        <v>0</v>
      </c>
      <c r="AA213" s="54" t="s">
        <v>212</v>
      </c>
      <c r="AB213" s="54" t="s">
        <v>212</v>
      </c>
      <c r="AC213" s="32">
        <v>1</v>
      </c>
      <c r="AD213" s="130" t="s">
        <v>857</v>
      </c>
      <c r="AE213" s="31" t="s">
        <v>214</v>
      </c>
      <c r="AF213" s="45" t="s">
        <v>507</v>
      </c>
      <c r="AG213" s="45" t="s">
        <v>216</v>
      </c>
      <c r="AH213" s="91" t="s">
        <v>212</v>
      </c>
      <c r="AI213" s="45" t="s">
        <v>873</v>
      </c>
      <c r="AJ213" s="54" t="s">
        <v>212</v>
      </c>
      <c r="AK213" s="53"/>
      <c r="AL213" s="45"/>
      <c r="AM213" s="98"/>
      <c r="AN213" s="98"/>
      <c r="AO213" s="98"/>
      <c r="AP213" s="98"/>
      <c r="AQ213" s="97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45" t="s">
        <v>498</v>
      </c>
      <c r="BL213" s="20"/>
    </row>
    <row r="214" spans="1:64" ht="45.75" customHeight="1" x14ac:dyDescent="0.25">
      <c r="A214" s="146" t="s">
        <v>783</v>
      </c>
      <c r="C214" s="54">
        <v>397</v>
      </c>
      <c r="D214" s="21" t="s">
        <v>91</v>
      </c>
      <c r="E214" s="21" t="s">
        <v>91</v>
      </c>
      <c r="F214" s="27" t="s">
        <v>529</v>
      </c>
      <c r="G214" s="30" t="s">
        <v>479</v>
      </c>
      <c r="H214" s="31" t="s">
        <v>173</v>
      </c>
      <c r="I214" s="31" t="s">
        <v>174</v>
      </c>
      <c r="J214" s="31" t="s">
        <v>1001</v>
      </c>
      <c r="K214" s="38" t="s">
        <v>480</v>
      </c>
      <c r="L214" s="38" t="s">
        <v>189</v>
      </c>
      <c r="M214" s="151">
        <v>160000</v>
      </c>
      <c r="N214" s="24" t="s">
        <v>199</v>
      </c>
      <c r="O214" s="49" t="s">
        <v>199</v>
      </c>
      <c r="P214" s="32" t="s">
        <v>207</v>
      </c>
      <c r="Q214" s="32" t="s">
        <v>212</v>
      </c>
      <c r="R214" s="32" t="s">
        <v>1041</v>
      </c>
      <c r="S214" s="32" t="s">
        <v>211</v>
      </c>
      <c r="T214" s="32" t="s">
        <v>1030</v>
      </c>
      <c r="U214" s="50" t="s">
        <v>213</v>
      </c>
      <c r="V214" s="32" t="s">
        <v>212</v>
      </c>
      <c r="W214" s="100">
        <f t="shared" ref="W214" si="330">M214</f>
        <v>160000</v>
      </c>
      <c r="X214" s="100">
        <f t="shared" ref="X214" si="331">W214*1.18</f>
        <v>188800</v>
      </c>
      <c r="Y214" s="100">
        <f t="shared" ref="Y214" si="332">W214</f>
        <v>160000</v>
      </c>
      <c r="Z214" s="100">
        <f t="shared" ref="Z214" si="333">X214</f>
        <v>188800</v>
      </c>
      <c r="AA214" s="32" t="s">
        <v>212</v>
      </c>
      <c r="AB214" s="32" t="s">
        <v>212</v>
      </c>
      <c r="AC214" s="54">
        <v>1</v>
      </c>
      <c r="AD214" s="52" t="s">
        <v>857</v>
      </c>
      <c r="AE214" s="31" t="s">
        <v>214</v>
      </c>
      <c r="AF214" s="45" t="s">
        <v>507</v>
      </c>
      <c r="AG214" s="31" t="s">
        <v>216</v>
      </c>
      <c r="AH214" s="31" t="s">
        <v>212</v>
      </c>
      <c r="AI214" s="45" t="s">
        <v>873</v>
      </c>
      <c r="AJ214" s="54" t="s">
        <v>212</v>
      </c>
      <c r="AK214" s="53"/>
      <c r="AL214" s="45"/>
      <c r="AM214" s="98"/>
      <c r="AN214" s="98"/>
      <c r="AO214" s="98"/>
      <c r="AP214" s="98"/>
      <c r="AQ214" s="97"/>
      <c r="AR214" s="95"/>
      <c r="AS214" s="95"/>
      <c r="AT214" s="95"/>
      <c r="AU214" s="45"/>
      <c r="AV214" s="45"/>
      <c r="AW214" s="45"/>
      <c r="AX214" s="96"/>
      <c r="AY214" s="96"/>
      <c r="AZ214" s="45"/>
      <c r="BA214" s="45"/>
      <c r="BB214" s="96"/>
      <c r="BC214" s="96"/>
      <c r="BD214" s="96"/>
      <c r="BE214" s="96"/>
      <c r="BF214" s="96"/>
      <c r="BG214" s="96"/>
      <c r="BH214" s="96"/>
      <c r="BI214" s="45"/>
      <c r="BJ214" s="45"/>
      <c r="BK214" s="133" t="s">
        <v>588</v>
      </c>
      <c r="BL214" s="53"/>
    </row>
    <row r="215" spans="1:64" ht="52.5" customHeight="1" x14ac:dyDescent="0.25">
      <c r="A215" s="146" t="s">
        <v>769</v>
      </c>
      <c r="C215" s="54">
        <v>399</v>
      </c>
      <c r="D215" s="25" t="s">
        <v>229</v>
      </c>
      <c r="E215" s="25" t="s">
        <v>131</v>
      </c>
      <c r="F215" s="75" t="s">
        <v>230</v>
      </c>
      <c r="G215" s="30" t="s">
        <v>172</v>
      </c>
      <c r="H215" s="35" t="s">
        <v>173</v>
      </c>
      <c r="I215" s="31" t="s">
        <v>180</v>
      </c>
      <c r="J215" s="34" t="s">
        <v>178</v>
      </c>
      <c r="K215" s="71" t="s">
        <v>188</v>
      </c>
      <c r="L215" s="71" t="s">
        <v>189</v>
      </c>
      <c r="M215" s="151">
        <v>140000</v>
      </c>
      <c r="N215" s="46" t="s">
        <v>355</v>
      </c>
      <c r="O215" s="45" t="s">
        <v>732</v>
      </c>
      <c r="P215" s="32" t="s">
        <v>207</v>
      </c>
      <c r="Q215" s="32" t="s">
        <v>212</v>
      </c>
      <c r="R215" s="32">
        <v>200</v>
      </c>
      <c r="S215" s="32" t="s">
        <v>211</v>
      </c>
      <c r="T215" s="32" t="s">
        <v>379</v>
      </c>
      <c r="U215" s="32" t="s">
        <v>212</v>
      </c>
      <c r="V215" s="32" t="s">
        <v>212</v>
      </c>
      <c r="W215" s="100">
        <f t="shared" ref="W215:W223" si="334">M215</f>
        <v>140000</v>
      </c>
      <c r="X215" s="100">
        <f t="shared" ref="X215" si="335">W215*1.18</f>
        <v>165200</v>
      </c>
      <c r="Y215" s="100">
        <v>0</v>
      </c>
      <c r="Z215" s="100">
        <v>0</v>
      </c>
      <c r="AA215" s="32" t="s">
        <v>212</v>
      </c>
      <c r="AB215" s="32" t="s">
        <v>212</v>
      </c>
      <c r="AC215" s="54">
        <v>1</v>
      </c>
      <c r="AD215" s="52" t="s">
        <v>857</v>
      </c>
      <c r="AE215" s="31" t="s">
        <v>214</v>
      </c>
      <c r="AF215" s="45" t="s">
        <v>507</v>
      </c>
      <c r="AG215" s="31" t="s">
        <v>216</v>
      </c>
      <c r="AH215" s="31" t="s">
        <v>212</v>
      </c>
      <c r="AI215" s="45" t="s">
        <v>873</v>
      </c>
      <c r="AJ215" s="54" t="s">
        <v>212</v>
      </c>
      <c r="AK215" s="53"/>
      <c r="AL215" s="31"/>
      <c r="AM215" s="122"/>
      <c r="AN215" s="121"/>
      <c r="AO215" s="121"/>
      <c r="AP215" s="121"/>
      <c r="AQ215" s="122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91"/>
      <c r="BH215" s="121"/>
      <c r="BI215" s="121"/>
      <c r="BJ215" s="121"/>
      <c r="BK215" s="152" t="s">
        <v>1010</v>
      </c>
      <c r="BL215" s="53"/>
    </row>
    <row r="216" spans="1:64" ht="45.75" customHeight="1" x14ac:dyDescent="0.25">
      <c r="A216" s="146" t="s">
        <v>769</v>
      </c>
      <c r="C216" s="54">
        <v>401</v>
      </c>
      <c r="D216" s="20" t="s">
        <v>1005</v>
      </c>
      <c r="E216" s="20" t="s">
        <v>231</v>
      </c>
      <c r="F216" s="27" t="s">
        <v>232</v>
      </c>
      <c r="G216" s="30" t="s">
        <v>172</v>
      </c>
      <c r="H216" s="31" t="s">
        <v>184</v>
      </c>
      <c r="I216" s="31" t="s">
        <v>185</v>
      </c>
      <c r="J216" s="34" t="s">
        <v>178</v>
      </c>
      <c r="K216" s="38" t="s">
        <v>188</v>
      </c>
      <c r="L216" s="38" t="s">
        <v>189</v>
      </c>
      <c r="M216" s="151">
        <v>370000</v>
      </c>
      <c r="N216" s="46" t="s">
        <v>355</v>
      </c>
      <c r="O216" s="45" t="s">
        <v>732</v>
      </c>
      <c r="P216" s="32" t="s">
        <v>207</v>
      </c>
      <c r="Q216" s="32" t="s">
        <v>212</v>
      </c>
      <c r="R216" s="32">
        <v>201</v>
      </c>
      <c r="S216" s="32" t="s">
        <v>211</v>
      </c>
      <c r="T216" s="32" t="s">
        <v>379</v>
      </c>
      <c r="U216" s="32" t="s">
        <v>212</v>
      </c>
      <c r="V216" s="32" t="s">
        <v>212</v>
      </c>
      <c r="W216" s="100">
        <f t="shared" si="334"/>
        <v>370000</v>
      </c>
      <c r="X216" s="100">
        <f t="shared" ref="X216" si="336">W216</f>
        <v>370000</v>
      </c>
      <c r="Y216" s="100">
        <v>0</v>
      </c>
      <c r="Z216" s="100">
        <v>0</v>
      </c>
      <c r="AA216" s="32" t="s">
        <v>212</v>
      </c>
      <c r="AB216" s="32" t="s">
        <v>212</v>
      </c>
      <c r="AC216" s="54">
        <v>1</v>
      </c>
      <c r="AD216" s="52" t="s">
        <v>857</v>
      </c>
      <c r="AE216" s="31" t="s">
        <v>214</v>
      </c>
      <c r="AF216" s="45" t="s">
        <v>507</v>
      </c>
      <c r="AG216" s="31" t="s">
        <v>216</v>
      </c>
      <c r="AH216" s="31" t="s">
        <v>212</v>
      </c>
      <c r="AI216" s="45" t="s">
        <v>873</v>
      </c>
      <c r="AJ216" s="54" t="s">
        <v>212</v>
      </c>
      <c r="AK216" s="53"/>
      <c r="AL216" s="31"/>
      <c r="AM216" s="122"/>
      <c r="AN216" s="121"/>
      <c r="AO216" s="121"/>
      <c r="AP216" s="121"/>
      <c r="AQ216" s="122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91"/>
      <c r="BH216" s="121"/>
      <c r="BI216" s="121"/>
      <c r="BJ216" s="121"/>
      <c r="BK216" s="152" t="s">
        <v>1011</v>
      </c>
      <c r="BL216" s="53"/>
    </row>
    <row r="217" spans="1:64" ht="45.75" customHeight="1" x14ac:dyDescent="0.25">
      <c r="A217" s="146" t="s">
        <v>769</v>
      </c>
      <c r="C217" s="54">
        <v>402</v>
      </c>
      <c r="D217" s="20" t="s">
        <v>98</v>
      </c>
      <c r="E217" s="20" t="s">
        <v>424</v>
      </c>
      <c r="F217" s="27" t="s">
        <v>428</v>
      </c>
      <c r="G217" s="30" t="s">
        <v>172</v>
      </c>
      <c r="H217" s="31" t="s">
        <v>184</v>
      </c>
      <c r="I217" s="31" t="s">
        <v>185</v>
      </c>
      <c r="J217" s="34" t="s">
        <v>178</v>
      </c>
      <c r="K217" s="38" t="s">
        <v>188</v>
      </c>
      <c r="L217" s="38" t="s">
        <v>189</v>
      </c>
      <c r="M217" s="151">
        <v>250000</v>
      </c>
      <c r="N217" s="24" t="s">
        <v>199</v>
      </c>
      <c r="O217" s="45" t="s">
        <v>732</v>
      </c>
      <c r="P217" s="32" t="s">
        <v>207</v>
      </c>
      <c r="Q217" s="32" t="s">
        <v>212</v>
      </c>
      <c r="R217" s="32">
        <v>202</v>
      </c>
      <c r="S217" s="32" t="s">
        <v>211</v>
      </c>
      <c r="T217" s="32" t="s">
        <v>1030</v>
      </c>
      <c r="U217" s="32" t="s">
        <v>212</v>
      </c>
      <c r="V217" s="32" t="s">
        <v>212</v>
      </c>
      <c r="W217" s="100">
        <f t="shared" si="334"/>
        <v>250000</v>
      </c>
      <c r="X217" s="100">
        <f t="shared" ref="X217:X222" si="337">W217*1.18</f>
        <v>295000</v>
      </c>
      <c r="Y217" s="100">
        <v>0</v>
      </c>
      <c r="Z217" s="100">
        <v>0</v>
      </c>
      <c r="AA217" s="32" t="s">
        <v>212</v>
      </c>
      <c r="AB217" s="32" t="s">
        <v>212</v>
      </c>
      <c r="AC217" s="54">
        <v>1</v>
      </c>
      <c r="AD217" s="52" t="s">
        <v>857</v>
      </c>
      <c r="AE217" s="31" t="s">
        <v>214</v>
      </c>
      <c r="AF217" s="45" t="s">
        <v>507</v>
      </c>
      <c r="AG217" s="31" t="s">
        <v>216</v>
      </c>
      <c r="AH217" s="31" t="s">
        <v>212</v>
      </c>
      <c r="AI217" s="45" t="s">
        <v>873</v>
      </c>
      <c r="AJ217" s="54" t="s">
        <v>212</v>
      </c>
      <c r="AK217" s="53"/>
      <c r="AL217" s="31"/>
      <c r="AM217" s="122"/>
      <c r="AN217" s="121"/>
      <c r="AO217" s="121"/>
      <c r="AP217" s="121"/>
      <c r="AQ217" s="122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91"/>
      <c r="BH217" s="121"/>
      <c r="BI217" s="121"/>
      <c r="BJ217" s="121"/>
      <c r="BK217" s="152" t="s">
        <v>1012</v>
      </c>
      <c r="BL217" s="53"/>
    </row>
    <row r="218" spans="1:64" ht="45.75" customHeight="1" x14ac:dyDescent="0.25">
      <c r="A218" s="146" t="s">
        <v>769</v>
      </c>
      <c r="C218" s="54">
        <v>403</v>
      </c>
      <c r="D218" s="20" t="s">
        <v>233</v>
      </c>
      <c r="E218" s="20" t="s">
        <v>233</v>
      </c>
      <c r="F218" s="27" t="s">
        <v>234</v>
      </c>
      <c r="G218" s="30" t="s">
        <v>172</v>
      </c>
      <c r="H218" s="35" t="s">
        <v>173</v>
      </c>
      <c r="I218" s="31" t="s">
        <v>180</v>
      </c>
      <c r="J218" s="34" t="s">
        <v>178</v>
      </c>
      <c r="K218" s="38" t="s">
        <v>188</v>
      </c>
      <c r="L218" s="38" t="s">
        <v>189</v>
      </c>
      <c r="M218" s="151">
        <v>291000</v>
      </c>
      <c r="N218" s="46" t="s">
        <v>355</v>
      </c>
      <c r="O218" s="45" t="s">
        <v>732</v>
      </c>
      <c r="P218" s="32" t="s">
        <v>207</v>
      </c>
      <c r="Q218" s="32" t="s">
        <v>212</v>
      </c>
      <c r="R218" s="32">
        <v>203</v>
      </c>
      <c r="S218" s="32" t="s">
        <v>211</v>
      </c>
      <c r="T218" s="32" t="s">
        <v>379</v>
      </c>
      <c r="U218" s="32" t="s">
        <v>212</v>
      </c>
      <c r="V218" s="32" t="s">
        <v>212</v>
      </c>
      <c r="W218" s="100">
        <f t="shared" si="334"/>
        <v>291000</v>
      </c>
      <c r="X218" s="100">
        <f>W218</f>
        <v>291000</v>
      </c>
      <c r="Y218" s="100">
        <v>0</v>
      </c>
      <c r="Z218" s="100">
        <v>0</v>
      </c>
      <c r="AA218" s="32" t="s">
        <v>212</v>
      </c>
      <c r="AB218" s="32" t="s">
        <v>212</v>
      </c>
      <c r="AC218" s="54">
        <v>1</v>
      </c>
      <c r="AD218" s="52" t="s">
        <v>857</v>
      </c>
      <c r="AE218" s="31" t="s">
        <v>214</v>
      </c>
      <c r="AF218" s="45" t="s">
        <v>507</v>
      </c>
      <c r="AG218" s="31" t="s">
        <v>216</v>
      </c>
      <c r="AH218" s="31" t="s">
        <v>212</v>
      </c>
      <c r="AI218" s="45" t="s">
        <v>873</v>
      </c>
      <c r="AJ218" s="54" t="s">
        <v>212</v>
      </c>
      <c r="AK218" s="53"/>
      <c r="AL218" s="31"/>
      <c r="AM218" s="122"/>
      <c r="AN218" s="121"/>
      <c r="AO218" s="121"/>
      <c r="AP218" s="121"/>
      <c r="AQ218" s="122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91"/>
      <c r="BH218" s="121"/>
      <c r="BI218" s="121"/>
      <c r="BJ218" s="121"/>
      <c r="BK218" s="152" t="s">
        <v>1013</v>
      </c>
      <c r="BL218" s="53"/>
    </row>
    <row r="219" spans="1:64" ht="54.75" customHeight="1" x14ac:dyDescent="0.25">
      <c r="A219" s="146" t="s">
        <v>769</v>
      </c>
      <c r="C219" s="54">
        <v>404</v>
      </c>
      <c r="D219" s="20" t="s">
        <v>1002</v>
      </c>
      <c r="E219" s="20" t="s">
        <v>1002</v>
      </c>
      <c r="F219" s="27" t="s">
        <v>236</v>
      </c>
      <c r="G219" s="30" t="s">
        <v>172</v>
      </c>
      <c r="H219" s="35" t="s">
        <v>173</v>
      </c>
      <c r="I219" s="31" t="s">
        <v>174</v>
      </c>
      <c r="J219" s="34" t="s">
        <v>1003</v>
      </c>
      <c r="K219" s="38" t="s">
        <v>1004</v>
      </c>
      <c r="L219" s="38" t="s">
        <v>690</v>
      </c>
      <c r="M219" s="151">
        <v>990000</v>
      </c>
      <c r="N219" s="24" t="s">
        <v>199</v>
      </c>
      <c r="O219" s="45" t="s">
        <v>732</v>
      </c>
      <c r="P219" s="32" t="s">
        <v>207</v>
      </c>
      <c r="Q219" s="32" t="s">
        <v>212</v>
      </c>
      <c r="R219" s="32">
        <v>204</v>
      </c>
      <c r="S219" s="32" t="s">
        <v>211</v>
      </c>
      <c r="T219" s="32" t="s">
        <v>1030</v>
      </c>
      <c r="U219" s="32" t="s">
        <v>213</v>
      </c>
      <c r="V219" s="32" t="s">
        <v>212</v>
      </c>
      <c r="W219" s="100">
        <f t="shared" si="334"/>
        <v>990000</v>
      </c>
      <c r="X219" s="100">
        <f t="shared" si="337"/>
        <v>1168200</v>
      </c>
      <c r="Y219" s="100">
        <v>0</v>
      </c>
      <c r="Z219" s="100">
        <v>0</v>
      </c>
      <c r="AA219" s="32" t="s">
        <v>212</v>
      </c>
      <c r="AB219" s="32" t="s">
        <v>212</v>
      </c>
      <c r="AC219" s="54">
        <v>1</v>
      </c>
      <c r="AD219" s="52" t="s">
        <v>857</v>
      </c>
      <c r="AE219" s="31" t="s">
        <v>214</v>
      </c>
      <c r="AF219" s="45" t="s">
        <v>507</v>
      </c>
      <c r="AG219" s="31" t="s">
        <v>242</v>
      </c>
      <c r="AH219" s="31" t="s">
        <v>212</v>
      </c>
      <c r="AI219" s="45" t="s">
        <v>873</v>
      </c>
      <c r="AJ219" s="54" t="s">
        <v>212</v>
      </c>
      <c r="AK219" s="53"/>
      <c r="AL219" s="31"/>
      <c r="AM219" s="122"/>
      <c r="AN219" s="121"/>
      <c r="AO219" s="121"/>
      <c r="AP219" s="121"/>
      <c r="AQ219" s="122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91"/>
      <c r="BH219" s="121"/>
      <c r="BI219" s="121"/>
      <c r="BJ219" s="121"/>
      <c r="BK219" s="152" t="s">
        <v>1014</v>
      </c>
      <c r="BL219" s="53"/>
    </row>
    <row r="220" spans="1:64" ht="49.5" customHeight="1" x14ac:dyDescent="0.25">
      <c r="A220" s="146" t="s">
        <v>769</v>
      </c>
      <c r="C220" s="54">
        <v>405</v>
      </c>
      <c r="D220" s="20" t="s">
        <v>432</v>
      </c>
      <c r="E220" s="20" t="s">
        <v>432</v>
      </c>
      <c r="F220" s="27" t="s">
        <v>434</v>
      </c>
      <c r="G220" s="30" t="s">
        <v>172</v>
      </c>
      <c r="H220" s="31" t="s">
        <v>184</v>
      </c>
      <c r="I220" s="31" t="s">
        <v>185</v>
      </c>
      <c r="J220" s="34" t="s">
        <v>178</v>
      </c>
      <c r="K220" s="38" t="s">
        <v>188</v>
      </c>
      <c r="L220" s="38" t="s">
        <v>189</v>
      </c>
      <c r="M220" s="151">
        <v>495000</v>
      </c>
      <c r="N220" s="24" t="s">
        <v>199</v>
      </c>
      <c r="O220" s="45" t="s">
        <v>732</v>
      </c>
      <c r="P220" s="32" t="s">
        <v>207</v>
      </c>
      <c r="Q220" s="32" t="s">
        <v>212</v>
      </c>
      <c r="R220" s="32">
        <v>205</v>
      </c>
      <c r="S220" s="32" t="s">
        <v>211</v>
      </c>
      <c r="T220" s="32" t="s">
        <v>1030</v>
      </c>
      <c r="U220" s="32" t="s">
        <v>212</v>
      </c>
      <c r="V220" s="32" t="s">
        <v>212</v>
      </c>
      <c r="W220" s="100">
        <f t="shared" si="334"/>
        <v>495000</v>
      </c>
      <c r="X220" s="100">
        <f>W220</f>
        <v>495000</v>
      </c>
      <c r="Y220" s="100">
        <v>0</v>
      </c>
      <c r="Z220" s="100">
        <v>0</v>
      </c>
      <c r="AA220" s="32" t="s">
        <v>212</v>
      </c>
      <c r="AB220" s="32" t="s">
        <v>212</v>
      </c>
      <c r="AC220" s="54">
        <v>1</v>
      </c>
      <c r="AD220" s="52" t="s">
        <v>857</v>
      </c>
      <c r="AE220" s="31" t="s">
        <v>214</v>
      </c>
      <c r="AF220" s="45" t="s">
        <v>507</v>
      </c>
      <c r="AG220" s="31" t="s">
        <v>216</v>
      </c>
      <c r="AH220" s="31" t="s">
        <v>212</v>
      </c>
      <c r="AI220" s="45" t="s">
        <v>873</v>
      </c>
      <c r="AJ220" s="54" t="s">
        <v>212</v>
      </c>
      <c r="AK220" s="53"/>
      <c r="AL220" s="31"/>
      <c r="AM220" s="122"/>
      <c r="AN220" s="121"/>
      <c r="AO220" s="121"/>
      <c r="AP220" s="121"/>
      <c r="AQ220" s="122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91"/>
      <c r="BH220" s="121"/>
      <c r="BI220" s="121"/>
      <c r="BJ220" s="121"/>
      <c r="BK220" s="152" t="s">
        <v>1015</v>
      </c>
      <c r="BL220" s="53"/>
    </row>
    <row r="221" spans="1:64" ht="53.25" customHeight="1" x14ac:dyDescent="0.25">
      <c r="A221" s="146" t="s">
        <v>769</v>
      </c>
      <c r="C221" s="54">
        <v>406</v>
      </c>
      <c r="D221" s="20" t="s">
        <v>1022</v>
      </c>
      <c r="E221" s="20" t="s">
        <v>1023</v>
      </c>
      <c r="F221" s="27" t="s">
        <v>1021</v>
      </c>
      <c r="G221" s="30" t="s">
        <v>172</v>
      </c>
      <c r="H221" s="31" t="s">
        <v>184</v>
      </c>
      <c r="I221" s="31" t="s">
        <v>185</v>
      </c>
      <c r="J221" s="34" t="s">
        <v>178</v>
      </c>
      <c r="K221" s="38" t="s">
        <v>426</v>
      </c>
      <c r="L221" s="38" t="s">
        <v>192</v>
      </c>
      <c r="M221" s="151">
        <v>480000</v>
      </c>
      <c r="N221" s="24" t="s">
        <v>199</v>
      </c>
      <c r="O221" s="45" t="s">
        <v>732</v>
      </c>
      <c r="P221" s="32" t="s">
        <v>207</v>
      </c>
      <c r="Q221" s="32" t="s">
        <v>212</v>
      </c>
      <c r="R221" s="32">
        <v>206</v>
      </c>
      <c r="S221" s="32" t="s">
        <v>211</v>
      </c>
      <c r="T221" s="32" t="s">
        <v>1030</v>
      </c>
      <c r="U221" s="32" t="s">
        <v>212</v>
      </c>
      <c r="V221" s="32" t="s">
        <v>212</v>
      </c>
      <c r="W221" s="100">
        <f t="shared" si="334"/>
        <v>480000</v>
      </c>
      <c r="X221" s="100">
        <f>W221</f>
        <v>480000</v>
      </c>
      <c r="Y221" s="100">
        <v>0</v>
      </c>
      <c r="Z221" s="100">
        <v>0</v>
      </c>
      <c r="AA221" s="32" t="s">
        <v>212</v>
      </c>
      <c r="AB221" s="32" t="s">
        <v>212</v>
      </c>
      <c r="AC221" s="54">
        <v>1</v>
      </c>
      <c r="AD221" s="52" t="s">
        <v>857</v>
      </c>
      <c r="AE221" s="31" t="s">
        <v>214</v>
      </c>
      <c r="AF221" s="45" t="s">
        <v>507</v>
      </c>
      <c r="AG221" s="31" t="s">
        <v>216</v>
      </c>
      <c r="AH221" s="31" t="s">
        <v>212</v>
      </c>
      <c r="AI221" s="45" t="s">
        <v>873</v>
      </c>
      <c r="AJ221" s="54" t="s">
        <v>212</v>
      </c>
      <c r="AK221" s="53"/>
      <c r="AL221" s="31"/>
      <c r="AM221" s="122"/>
      <c r="AN221" s="121"/>
      <c r="AO221" s="121"/>
      <c r="AP221" s="121"/>
      <c r="AQ221" s="122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91"/>
      <c r="BH221" s="121"/>
      <c r="BI221" s="121"/>
      <c r="BJ221" s="121"/>
      <c r="BK221" s="152" t="s">
        <v>1016</v>
      </c>
      <c r="BL221" s="53"/>
    </row>
    <row r="222" spans="1:64" ht="35.25" customHeight="1" x14ac:dyDescent="0.25">
      <c r="A222" s="146" t="s">
        <v>769</v>
      </c>
      <c r="C222" s="54">
        <v>407</v>
      </c>
      <c r="D222" s="20" t="s">
        <v>231</v>
      </c>
      <c r="E222" s="20" t="s">
        <v>231</v>
      </c>
      <c r="F222" s="27" t="s">
        <v>238</v>
      </c>
      <c r="G222" s="30" t="s">
        <v>172</v>
      </c>
      <c r="H222" s="31" t="s">
        <v>184</v>
      </c>
      <c r="I222" s="31" t="s">
        <v>185</v>
      </c>
      <c r="J222" s="34" t="s">
        <v>178</v>
      </c>
      <c r="K222" s="38" t="s">
        <v>188</v>
      </c>
      <c r="L222" s="38" t="s">
        <v>189</v>
      </c>
      <c r="M222" s="151">
        <v>300000</v>
      </c>
      <c r="N222" s="46" t="s">
        <v>355</v>
      </c>
      <c r="O222" s="45" t="s">
        <v>732</v>
      </c>
      <c r="P222" s="32" t="s">
        <v>207</v>
      </c>
      <c r="Q222" s="32" t="s">
        <v>212</v>
      </c>
      <c r="R222" s="32">
        <v>207</v>
      </c>
      <c r="S222" s="32" t="s">
        <v>211</v>
      </c>
      <c r="T222" s="32" t="s">
        <v>379</v>
      </c>
      <c r="U222" s="32" t="s">
        <v>212</v>
      </c>
      <c r="V222" s="32" t="s">
        <v>212</v>
      </c>
      <c r="W222" s="100">
        <f t="shared" si="334"/>
        <v>300000</v>
      </c>
      <c r="X222" s="100">
        <f t="shared" si="337"/>
        <v>354000</v>
      </c>
      <c r="Y222" s="100">
        <v>0</v>
      </c>
      <c r="Z222" s="100">
        <v>0</v>
      </c>
      <c r="AA222" s="32" t="s">
        <v>212</v>
      </c>
      <c r="AB222" s="32" t="s">
        <v>212</v>
      </c>
      <c r="AC222" s="54">
        <v>1</v>
      </c>
      <c r="AD222" s="52" t="s">
        <v>857</v>
      </c>
      <c r="AE222" s="31" t="s">
        <v>214</v>
      </c>
      <c r="AF222" s="45" t="s">
        <v>507</v>
      </c>
      <c r="AG222" s="31" t="s">
        <v>216</v>
      </c>
      <c r="AH222" s="31" t="s">
        <v>212</v>
      </c>
      <c r="AI222" s="45" t="s">
        <v>873</v>
      </c>
      <c r="AJ222" s="54" t="s">
        <v>212</v>
      </c>
      <c r="AK222" s="53"/>
      <c r="AL222" s="31"/>
      <c r="AM222" s="122"/>
      <c r="AN222" s="121"/>
      <c r="AO222" s="121"/>
      <c r="AP222" s="121"/>
      <c r="AQ222" s="122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91"/>
      <c r="BH222" s="121"/>
      <c r="BI222" s="121"/>
      <c r="BJ222" s="121"/>
      <c r="BK222" s="152" t="s">
        <v>1017</v>
      </c>
      <c r="BL222" s="53"/>
    </row>
    <row r="223" spans="1:64" ht="89.25" customHeight="1" x14ac:dyDescent="0.25">
      <c r="A223" s="146" t="s">
        <v>769</v>
      </c>
      <c r="C223" s="54">
        <v>408</v>
      </c>
      <c r="D223" s="20" t="s">
        <v>122</v>
      </c>
      <c r="E223" s="20" t="s">
        <v>122</v>
      </c>
      <c r="F223" s="27" t="s">
        <v>1006</v>
      </c>
      <c r="G223" s="30" t="s">
        <v>172</v>
      </c>
      <c r="H223" s="31" t="s">
        <v>184</v>
      </c>
      <c r="I223" s="31" t="s">
        <v>185</v>
      </c>
      <c r="J223" s="34">
        <v>1</v>
      </c>
      <c r="K223" s="38" t="s">
        <v>426</v>
      </c>
      <c r="L223" s="38" t="s">
        <v>192</v>
      </c>
      <c r="M223" s="151">
        <v>420000</v>
      </c>
      <c r="N223" s="24" t="s">
        <v>199</v>
      </c>
      <c r="O223" s="45" t="s">
        <v>732</v>
      </c>
      <c r="P223" s="32" t="s">
        <v>207</v>
      </c>
      <c r="Q223" s="32" t="s">
        <v>212</v>
      </c>
      <c r="R223" s="32">
        <v>208</v>
      </c>
      <c r="S223" s="32" t="s">
        <v>211</v>
      </c>
      <c r="T223" s="32" t="s">
        <v>1030</v>
      </c>
      <c r="U223" s="32" t="s">
        <v>212</v>
      </c>
      <c r="V223" s="32" t="s">
        <v>212</v>
      </c>
      <c r="W223" s="100">
        <f t="shared" si="334"/>
        <v>420000</v>
      </c>
      <c r="X223" s="100">
        <f>W223</f>
        <v>420000</v>
      </c>
      <c r="Y223" s="100">
        <v>0</v>
      </c>
      <c r="Z223" s="100">
        <v>0</v>
      </c>
      <c r="AA223" s="32" t="s">
        <v>212</v>
      </c>
      <c r="AB223" s="32" t="s">
        <v>212</v>
      </c>
      <c r="AC223" s="54">
        <v>1</v>
      </c>
      <c r="AD223" s="52" t="s">
        <v>857</v>
      </c>
      <c r="AE223" s="31" t="s">
        <v>214</v>
      </c>
      <c r="AF223" s="45" t="s">
        <v>507</v>
      </c>
      <c r="AG223" s="31" t="s">
        <v>216</v>
      </c>
      <c r="AH223" s="31" t="s">
        <v>212</v>
      </c>
      <c r="AI223" s="45" t="s">
        <v>873</v>
      </c>
      <c r="AJ223" s="54" t="s">
        <v>212</v>
      </c>
      <c r="AK223" s="53"/>
      <c r="AL223" s="31"/>
      <c r="AM223" s="122"/>
      <c r="AN223" s="121"/>
      <c r="AO223" s="121"/>
      <c r="AP223" s="121"/>
      <c r="AQ223" s="122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91"/>
      <c r="BH223" s="121"/>
      <c r="BI223" s="121"/>
      <c r="BJ223" s="121"/>
      <c r="BK223" s="152" t="s">
        <v>1018</v>
      </c>
      <c r="BL223" s="53"/>
    </row>
    <row r="224" spans="1:64" ht="59.25" customHeight="1" x14ac:dyDescent="0.25">
      <c r="A224" s="146" t="s">
        <v>769</v>
      </c>
      <c r="C224" s="54">
        <v>414</v>
      </c>
      <c r="D224" s="20" t="s">
        <v>98</v>
      </c>
      <c r="E224" s="20" t="s">
        <v>98</v>
      </c>
      <c r="F224" s="27" t="s">
        <v>425</v>
      </c>
      <c r="G224" s="30" t="s">
        <v>172</v>
      </c>
      <c r="H224" s="31" t="s">
        <v>184</v>
      </c>
      <c r="I224" s="31" t="s">
        <v>185</v>
      </c>
      <c r="J224" s="34">
        <v>1</v>
      </c>
      <c r="K224" s="38" t="s">
        <v>188</v>
      </c>
      <c r="L224" s="38" t="s">
        <v>189</v>
      </c>
      <c r="M224" s="151">
        <v>150000</v>
      </c>
      <c r="N224" s="24" t="s">
        <v>199</v>
      </c>
      <c r="O224" s="45" t="s">
        <v>732</v>
      </c>
      <c r="P224" s="32" t="s">
        <v>207</v>
      </c>
      <c r="Q224" s="32" t="s">
        <v>212</v>
      </c>
      <c r="R224" s="32">
        <v>209</v>
      </c>
      <c r="S224" s="32" t="s">
        <v>211</v>
      </c>
      <c r="T224" s="32" t="s">
        <v>1030</v>
      </c>
      <c r="U224" s="32" t="s">
        <v>212</v>
      </c>
      <c r="V224" s="32" t="s">
        <v>212</v>
      </c>
      <c r="W224" s="100">
        <f t="shared" ref="W224:W228" si="338">M224</f>
        <v>150000</v>
      </c>
      <c r="X224" s="100">
        <f t="shared" ref="X224:X227" si="339">W224*1.18</f>
        <v>177000</v>
      </c>
      <c r="Y224" s="100">
        <v>0</v>
      </c>
      <c r="Z224" s="100">
        <v>0</v>
      </c>
      <c r="AA224" s="32" t="s">
        <v>212</v>
      </c>
      <c r="AB224" s="32" t="s">
        <v>212</v>
      </c>
      <c r="AC224" s="54">
        <v>1</v>
      </c>
      <c r="AD224" s="52" t="s">
        <v>857</v>
      </c>
      <c r="AE224" s="31" t="s">
        <v>214</v>
      </c>
      <c r="AF224" s="45" t="s">
        <v>507</v>
      </c>
      <c r="AG224" s="31" t="s">
        <v>216</v>
      </c>
      <c r="AH224" s="31" t="s">
        <v>212</v>
      </c>
      <c r="AI224" s="45" t="s">
        <v>873</v>
      </c>
      <c r="AJ224" s="54" t="s">
        <v>212</v>
      </c>
      <c r="AK224" s="53"/>
      <c r="AL224" s="31"/>
      <c r="AM224" s="122"/>
      <c r="AN224" s="121"/>
      <c r="AO224" s="121"/>
      <c r="AP224" s="121"/>
      <c r="AQ224" s="122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91"/>
      <c r="BH224" s="121"/>
      <c r="BI224" s="121"/>
      <c r="BJ224" s="121"/>
      <c r="BK224" s="152" t="s">
        <v>508</v>
      </c>
      <c r="BL224" s="53"/>
    </row>
    <row r="225" spans="1:64" ht="39.75" customHeight="1" x14ac:dyDescent="0.25">
      <c r="A225" s="146" t="s">
        <v>769</v>
      </c>
      <c r="C225" s="54">
        <v>415</v>
      </c>
      <c r="D225" s="20" t="s">
        <v>98</v>
      </c>
      <c r="E225" s="20" t="s">
        <v>98</v>
      </c>
      <c r="F225" s="27" t="s">
        <v>1007</v>
      </c>
      <c r="G225" s="30" t="s">
        <v>172</v>
      </c>
      <c r="H225" s="31" t="s">
        <v>184</v>
      </c>
      <c r="I225" s="31" t="s">
        <v>185</v>
      </c>
      <c r="J225" s="34">
        <v>1</v>
      </c>
      <c r="K225" s="38" t="s">
        <v>188</v>
      </c>
      <c r="L225" s="38" t="s">
        <v>189</v>
      </c>
      <c r="M225" s="151">
        <v>150000</v>
      </c>
      <c r="N225" s="24" t="s">
        <v>199</v>
      </c>
      <c r="O225" s="45" t="s">
        <v>732</v>
      </c>
      <c r="P225" s="32" t="s">
        <v>207</v>
      </c>
      <c r="Q225" s="32" t="s">
        <v>212</v>
      </c>
      <c r="R225" s="32">
        <v>210</v>
      </c>
      <c r="S225" s="32" t="s">
        <v>211</v>
      </c>
      <c r="T225" s="32" t="s">
        <v>1030</v>
      </c>
      <c r="U225" s="32" t="s">
        <v>212</v>
      </c>
      <c r="V225" s="32" t="s">
        <v>212</v>
      </c>
      <c r="W225" s="100">
        <f t="shared" si="338"/>
        <v>150000</v>
      </c>
      <c r="X225" s="100">
        <f t="shared" si="339"/>
        <v>177000</v>
      </c>
      <c r="Y225" s="100">
        <v>0</v>
      </c>
      <c r="Z225" s="100">
        <v>0</v>
      </c>
      <c r="AA225" s="32" t="s">
        <v>212</v>
      </c>
      <c r="AB225" s="32" t="s">
        <v>212</v>
      </c>
      <c r="AC225" s="54">
        <v>1</v>
      </c>
      <c r="AD225" s="52" t="s">
        <v>857</v>
      </c>
      <c r="AE225" s="31" t="s">
        <v>214</v>
      </c>
      <c r="AF225" s="45" t="s">
        <v>507</v>
      </c>
      <c r="AG225" s="31" t="s">
        <v>216</v>
      </c>
      <c r="AH225" s="31" t="s">
        <v>212</v>
      </c>
      <c r="AI225" s="45" t="s">
        <v>873</v>
      </c>
      <c r="AJ225" s="54" t="s">
        <v>212</v>
      </c>
      <c r="AK225" s="53"/>
      <c r="AL225" s="31"/>
      <c r="AM225" s="122"/>
      <c r="AN225" s="121"/>
      <c r="AO225" s="121"/>
      <c r="AP225" s="121"/>
      <c r="AQ225" s="122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91"/>
      <c r="BH225" s="121"/>
      <c r="BI225" s="121"/>
      <c r="BJ225" s="121"/>
      <c r="BK225" s="152" t="s">
        <v>508</v>
      </c>
      <c r="BL225" s="53"/>
    </row>
    <row r="226" spans="1:64" ht="42.75" customHeight="1" x14ac:dyDescent="0.25">
      <c r="A226" s="146" t="s">
        <v>769</v>
      </c>
      <c r="C226" s="54">
        <v>416</v>
      </c>
      <c r="D226" s="20" t="s">
        <v>98</v>
      </c>
      <c r="E226" s="20" t="s">
        <v>424</v>
      </c>
      <c r="F226" s="27" t="s">
        <v>428</v>
      </c>
      <c r="G226" s="30" t="s">
        <v>172</v>
      </c>
      <c r="H226" s="31" t="s">
        <v>184</v>
      </c>
      <c r="I226" s="31" t="s">
        <v>185</v>
      </c>
      <c r="J226" s="34">
        <v>1</v>
      </c>
      <c r="K226" s="38" t="s">
        <v>188</v>
      </c>
      <c r="L226" s="38" t="s">
        <v>189</v>
      </c>
      <c r="M226" s="151">
        <v>150000</v>
      </c>
      <c r="N226" s="46" t="s">
        <v>355</v>
      </c>
      <c r="O226" s="45" t="s">
        <v>732</v>
      </c>
      <c r="P226" s="32" t="s">
        <v>207</v>
      </c>
      <c r="Q226" s="32" t="s">
        <v>212</v>
      </c>
      <c r="R226" s="32">
        <v>211</v>
      </c>
      <c r="S226" s="32" t="s">
        <v>211</v>
      </c>
      <c r="T226" s="32" t="s">
        <v>379</v>
      </c>
      <c r="U226" s="32" t="s">
        <v>212</v>
      </c>
      <c r="V226" s="32" t="s">
        <v>212</v>
      </c>
      <c r="W226" s="100">
        <f t="shared" si="338"/>
        <v>150000</v>
      </c>
      <c r="X226" s="100">
        <f t="shared" si="339"/>
        <v>177000</v>
      </c>
      <c r="Y226" s="100">
        <v>0</v>
      </c>
      <c r="Z226" s="100">
        <v>0</v>
      </c>
      <c r="AA226" s="32" t="s">
        <v>212</v>
      </c>
      <c r="AB226" s="32" t="s">
        <v>212</v>
      </c>
      <c r="AC226" s="54">
        <v>1</v>
      </c>
      <c r="AD226" s="52" t="s">
        <v>857</v>
      </c>
      <c r="AE226" s="31" t="s">
        <v>214</v>
      </c>
      <c r="AF226" s="45" t="s">
        <v>507</v>
      </c>
      <c r="AG226" s="31" t="s">
        <v>216</v>
      </c>
      <c r="AH226" s="31" t="s">
        <v>212</v>
      </c>
      <c r="AI226" s="45" t="s">
        <v>873</v>
      </c>
      <c r="AJ226" s="54" t="s">
        <v>212</v>
      </c>
      <c r="AK226" s="53"/>
      <c r="AL226" s="31"/>
      <c r="AM226" s="122"/>
      <c r="AN226" s="121"/>
      <c r="AO226" s="121"/>
      <c r="AP226" s="121"/>
      <c r="AQ226" s="122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91"/>
      <c r="BH226" s="121"/>
      <c r="BI226" s="121"/>
      <c r="BJ226" s="121"/>
      <c r="BK226" s="152" t="s">
        <v>1019</v>
      </c>
      <c r="BL226" s="53"/>
    </row>
    <row r="227" spans="1:64" ht="50.25" customHeight="1" x14ac:dyDescent="0.25">
      <c r="A227" s="146" t="s">
        <v>769</v>
      </c>
      <c r="C227" s="54">
        <v>418</v>
      </c>
      <c r="D227" s="20" t="s">
        <v>1008</v>
      </c>
      <c r="E227" s="20" t="s">
        <v>1008</v>
      </c>
      <c r="F227" s="27" t="s">
        <v>1009</v>
      </c>
      <c r="G227" s="30" t="s">
        <v>172</v>
      </c>
      <c r="H227" s="31" t="s">
        <v>184</v>
      </c>
      <c r="I227" s="31" t="s">
        <v>185</v>
      </c>
      <c r="J227" s="34">
        <v>1</v>
      </c>
      <c r="K227" s="38" t="s">
        <v>188</v>
      </c>
      <c r="L227" s="38" t="s">
        <v>189</v>
      </c>
      <c r="M227" s="151">
        <v>130000</v>
      </c>
      <c r="N227" s="24" t="s">
        <v>199</v>
      </c>
      <c r="O227" s="45" t="s">
        <v>732</v>
      </c>
      <c r="P227" s="32" t="s">
        <v>207</v>
      </c>
      <c r="Q227" s="32" t="s">
        <v>212</v>
      </c>
      <c r="R227" s="32">
        <v>212</v>
      </c>
      <c r="S227" s="32" t="s">
        <v>211</v>
      </c>
      <c r="T227" s="32" t="s">
        <v>1030</v>
      </c>
      <c r="U227" s="32" t="s">
        <v>212</v>
      </c>
      <c r="V227" s="32" t="s">
        <v>212</v>
      </c>
      <c r="W227" s="100">
        <f t="shared" si="338"/>
        <v>130000</v>
      </c>
      <c r="X227" s="100">
        <f t="shared" si="339"/>
        <v>153400</v>
      </c>
      <c r="Y227" s="100">
        <v>0</v>
      </c>
      <c r="Z227" s="100">
        <v>0</v>
      </c>
      <c r="AA227" s="32" t="s">
        <v>212</v>
      </c>
      <c r="AB227" s="32" t="s">
        <v>212</v>
      </c>
      <c r="AC227" s="54">
        <v>1</v>
      </c>
      <c r="AD227" s="52" t="s">
        <v>857</v>
      </c>
      <c r="AE227" s="31" t="s">
        <v>214</v>
      </c>
      <c r="AF227" s="45" t="s">
        <v>507</v>
      </c>
      <c r="AG227" s="31" t="s">
        <v>216</v>
      </c>
      <c r="AH227" s="31" t="s">
        <v>212</v>
      </c>
      <c r="AI227" s="45" t="s">
        <v>873</v>
      </c>
      <c r="AJ227" s="54" t="s">
        <v>212</v>
      </c>
      <c r="AK227" s="53"/>
      <c r="AL227" s="31"/>
      <c r="AM227" s="122"/>
      <c r="AN227" s="121"/>
      <c r="AO227" s="121"/>
      <c r="AP227" s="121"/>
      <c r="AQ227" s="122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91"/>
      <c r="BH227" s="121"/>
      <c r="BI227" s="121"/>
      <c r="BJ227" s="121"/>
      <c r="BK227" s="152" t="s">
        <v>1020</v>
      </c>
      <c r="BL227" s="53"/>
    </row>
    <row r="228" spans="1:64" ht="51.75" customHeight="1" x14ac:dyDescent="0.25">
      <c r="A228" s="146" t="s">
        <v>769</v>
      </c>
      <c r="C228" s="54">
        <v>419</v>
      </c>
      <c r="D228" s="20" t="s">
        <v>1022</v>
      </c>
      <c r="E228" s="20" t="s">
        <v>1023</v>
      </c>
      <c r="F228" s="27" t="s">
        <v>1021</v>
      </c>
      <c r="G228" s="30" t="s">
        <v>172</v>
      </c>
      <c r="H228" s="31" t="s">
        <v>184</v>
      </c>
      <c r="I228" s="31" t="s">
        <v>185</v>
      </c>
      <c r="J228" s="34" t="s">
        <v>178</v>
      </c>
      <c r="K228" s="38" t="s">
        <v>426</v>
      </c>
      <c r="L228" s="38" t="s">
        <v>192</v>
      </c>
      <c r="M228" s="151">
        <v>150000</v>
      </c>
      <c r="N228" s="46" t="s">
        <v>355</v>
      </c>
      <c r="O228" s="49" t="s">
        <v>199</v>
      </c>
      <c r="P228" s="32" t="s">
        <v>207</v>
      </c>
      <c r="Q228" s="32" t="s">
        <v>212</v>
      </c>
      <c r="R228" s="32">
        <v>213</v>
      </c>
      <c r="S228" s="32" t="s">
        <v>211</v>
      </c>
      <c r="T228" s="32" t="s">
        <v>379</v>
      </c>
      <c r="U228" s="32" t="s">
        <v>212</v>
      </c>
      <c r="V228" s="32" t="s">
        <v>212</v>
      </c>
      <c r="W228" s="100">
        <f t="shared" si="338"/>
        <v>150000</v>
      </c>
      <c r="X228" s="100">
        <f>W228</f>
        <v>150000</v>
      </c>
      <c r="Y228" s="100">
        <f>W228</f>
        <v>150000</v>
      </c>
      <c r="Z228" s="100">
        <f>X228</f>
        <v>150000</v>
      </c>
      <c r="AA228" s="32" t="s">
        <v>212</v>
      </c>
      <c r="AB228" s="32" t="s">
        <v>212</v>
      </c>
      <c r="AC228" s="54">
        <v>1</v>
      </c>
      <c r="AD228" s="32" t="s">
        <v>857</v>
      </c>
      <c r="AE228" s="31" t="s">
        <v>214</v>
      </c>
      <c r="AF228" s="45" t="s">
        <v>507</v>
      </c>
      <c r="AG228" s="31" t="s">
        <v>216</v>
      </c>
      <c r="AH228" s="31" t="s">
        <v>212</v>
      </c>
      <c r="AI228" s="31" t="s">
        <v>873</v>
      </c>
      <c r="AJ228" s="54" t="s">
        <v>212</v>
      </c>
      <c r="AK228" s="53"/>
      <c r="AL228" s="31"/>
      <c r="AM228" s="122"/>
      <c r="AN228" s="121"/>
      <c r="AO228" s="121"/>
      <c r="AP228" s="121"/>
      <c r="AQ228" s="122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91"/>
      <c r="BH228" s="121"/>
      <c r="BI228" s="121"/>
      <c r="BJ228" s="121"/>
      <c r="BK228" s="152" t="s">
        <v>1016</v>
      </c>
      <c r="BL228" s="53"/>
    </row>
    <row r="229" spans="1:64" ht="49.5" customHeight="1" x14ac:dyDescent="0.25">
      <c r="A229" s="146" t="s">
        <v>779</v>
      </c>
      <c r="C229" s="54">
        <v>421</v>
      </c>
      <c r="D229" s="20" t="s">
        <v>1035</v>
      </c>
      <c r="E229" s="20" t="s">
        <v>1035</v>
      </c>
      <c r="F229" s="27" t="s">
        <v>1069</v>
      </c>
      <c r="G229" s="30" t="s">
        <v>226</v>
      </c>
      <c r="H229" s="31" t="s">
        <v>184</v>
      </c>
      <c r="I229" s="31" t="s">
        <v>185</v>
      </c>
      <c r="J229" s="34">
        <v>1</v>
      </c>
      <c r="K229" s="38" t="s">
        <v>188</v>
      </c>
      <c r="L229" s="38" t="s">
        <v>189</v>
      </c>
      <c r="M229" s="151">
        <v>200000</v>
      </c>
      <c r="N229" s="46" t="s">
        <v>355</v>
      </c>
      <c r="O229" s="45" t="s">
        <v>732</v>
      </c>
      <c r="P229" s="32" t="s">
        <v>207</v>
      </c>
      <c r="Q229" s="32" t="s">
        <v>212</v>
      </c>
      <c r="R229" s="32">
        <v>214</v>
      </c>
      <c r="S229" s="32" t="s">
        <v>211</v>
      </c>
      <c r="T229" s="32" t="s">
        <v>904</v>
      </c>
      <c r="U229" s="32" t="s">
        <v>213</v>
      </c>
      <c r="V229" s="32" t="s">
        <v>212</v>
      </c>
      <c r="W229" s="100">
        <v>200000</v>
      </c>
      <c r="X229" s="100">
        <f t="shared" ref="X229" si="340">W229*1.18</f>
        <v>236000</v>
      </c>
      <c r="Y229" s="100">
        <v>0</v>
      </c>
      <c r="Z229" s="100">
        <v>0</v>
      </c>
      <c r="AA229" s="32" t="s">
        <v>212</v>
      </c>
      <c r="AB229" s="32" t="s">
        <v>212</v>
      </c>
      <c r="AC229" s="54">
        <v>1</v>
      </c>
      <c r="AD229" s="32" t="s">
        <v>857</v>
      </c>
      <c r="AE229" s="31" t="s">
        <v>214</v>
      </c>
      <c r="AF229" s="45" t="s">
        <v>507</v>
      </c>
      <c r="AG229" s="31" t="s">
        <v>216</v>
      </c>
      <c r="AH229" s="31" t="s">
        <v>212</v>
      </c>
      <c r="AI229" s="31" t="s">
        <v>873</v>
      </c>
      <c r="AJ229" s="54" t="s">
        <v>212</v>
      </c>
      <c r="AK229" s="53"/>
      <c r="AL229" s="31"/>
      <c r="AM229" s="122"/>
      <c r="AN229" s="121"/>
      <c r="AO229" s="121"/>
      <c r="AP229" s="121"/>
      <c r="AQ229" s="122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91"/>
      <c r="BH229" s="121"/>
      <c r="BI229" s="121"/>
      <c r="BJ229" s="121"/>
      <c r="BK229" s="152" t="s">
        <v>1036</v>
      </c>
      <c r="BL229" s="53"/>
    </row>
    <row r="230" spans="1:64" ht="45.75" customHeight="1" x14ac:dyDescent="0.25">
      <c r="A230" s="146" t="s">
        <v>782</v>
      </c>
      <c r="C230" s="54">
        <v>423</v>
      </c>
      <c r="D230" s="23" t="s">
        <v>350</v>
      </c>
      <c r="E230" s="23" t="s">
        <v>350</v>
      </c>
      <c r="F230" s="27" t="s">
        <v>1026</v>
      </c>
      <c r="G230" s="90" t="s">
        <v>239</v>
      </c>
      <c r="H230" s="35" t="s">
        <v>184</v>
      </c>
      <c r="I230" s="35" t="s">
        <v>185</v>
      </c>
      <c r="J230" s="35" t="s">
        <v>408</v>
      </c>
      <c r="K230" s="41" t="s">
        <v>240</v>
      </c>
      <c r="L230" s="40" t="s">
        <v>327</v>
      </c>
      <c r="M230" s="173">
        <v>150000</v>
      </c>
      <c r="N230" s="46" t="s">
        <v>355</v>
      </c>
      <c r="O230" s="45" t="s">
        <v>732</v>
      </c>
      <c r="P230" s="50" t="s">
        <v>207</v>
      </c>
      <c r="Q230" s="50" t="s">
        <v>212</v>
      </c>
      <c r="R230" s="32">
        <v>215</v>
      </c>
      <c r="S230" s="198" t="s">
        <v>211</v>
      </c>
      <c r="T230" s="32" t="s">
        <v>904</v>
      </c>
      <c r="U230" s="50" t="s">
        <v>213</v>
      </c>
      <c r="V230" s="50" t="s">
        <v>212</v>
      </c>
      <c r="W230" s="100">
        <v>150000</v>
      </c>
      <c r="X230" s="100">
        <f>W230*1.18</f>
        <v>177000</v>
      </c>
      <c r="Y230" s="100">
        <v>30000</v>
      </c>
      <c r="Z230" s="100">
        <f>Y230*1.18</f>
        <v>35400</v>
      </c>
      <c r="AA230" s="54" t="s">
        <v>212</v>
      </c>
      <c r="AB230" s="54" t="s">
        <v>212</v>
      </c>
      <c r="AC230" s="50">
        <v>2</v>
      </c>
      <c r="AD230" s="130" t="s">
        <v>857</v>
      </c>
      <c r="AE230" s="35" t="s">
        <v>214</v>
      </c>
      <c r="AF230" s="197" t="s">
        <v>931</v>
      </c>
      <c r="AG230" s="31" t="s">
        <v>216</v>
      </c>
      <c r="AH230" s="54" t="s">
        <v>212</v>
      </c>
      <c r="AI230" s="55" t="s">
        <v>873</v>
      </c>
      <c r="AJ230" s="54" t="s">
        <v>212</v>
      </c>
      <c r="AK230" s="174"/>
      <c r="AL230" s="55"/>
      <c r="AM230" s="177"/>
      <c r="AN230" s="177"/>
      <c r="AO230" s="177"/>
      <c r="AP230" s="177"/>
      <c r="AQ230" s="176"/>
      <c r="AR230" s="177"/>
      <c r="AS230" s="177"/>
      <c r="AT230" s="177"/>
      <c r="AU230" s="177"/>
      <c r="AV230" s="177"/>
      <c r="AW230" s="55"/>
      <c r="AX230" s="177"/>
      <c r="AY230" s="177"/>
      <c r="AZ230" s="177"/>
      <c r="BA230" s="177"/>
      <c r="BB230" s="177"/>
      <c r="BC230" s="177"/>
      <c r="BD230" s="177"/>
      <c r="BE230" s="177"/>
      <c r="BF230" s="177"/>
      <c r="BG230" s="177"/>
      <c r="BH230" s="177"/>
      <c r="BI230" s="177"/>
      <c r="BJ230" s="177"/>
      <c r="BK230" s="178" t="s">
        <v>978</v>
      </c>
      <c r="BL230" s="174"/>
    </row>
    <row r="231" spans="1:64" ht="60.75" customHeight="1" x14ac:dyDescent="0.25">
      <c r="A231" s="146" t="s">
        <v>778</v>
      </c>
      <c r="C231" s="54">
        <v>424</v>
      </c>
      <c r="D231" s="193" t="s">
        <v>1075</v>
      </c>
      <c r="E231" s="193" t="s">
        <v>1075</v>
      </c>
      <c r="F231" s="192" t="s">
        <v>1074</v>
      </c>
      <c r="G231" s="30" t="s">
        <v>226</v>
      </c>
      <c r="H231" s="31" t="s">
        <v>184</v>
      </c>
      <c r="I231" s="31" t="s">
        <v>185</v>
      </c>
      <c r="J231" s="34">
        <v>1</v>
      </c>
      <c r="K231" s="38" t="s">
        <v>188</v>
      </c>
      <c r="L231" s="38" t="s">
        <v>189</v>
      </c>
      <c r="M231" s="151">
        <v>120000</v>
      </c>
      <c r="N231" s="24" t="s">
        <v>199</v>
      </c>
      <c r="O231" s="31" t="s">
        <v>732</v>
      </c>
      <c r="P231" s="32" t="s">
        <v>207</v>
      </c>
      <c r="Q231" s="32" t="s">
        <v>212</v>
      </c>
      <c r="R231" s="32">
        <v>216</v>
      </c>
      <c r="S231" s="32" t="s">
        <v>211</v>
      </c>
      <c r="T231" s="32" t="s">
        <v>1030</v>
      </c>
      <c r="U231" s="32" t="s">
        <v>212</v>
      </c>
      <c r="V231" s="32" t="s">
        <v>212</v>
      </c>
      <c r="W231" s="100">
        <f>M231</f>
        <v>120000</v>
      </c>
      <c r="X231" s="100">
        <f t="shared" ref="X231" si="341">W231*1.18</f>
        <v>141600</v>
      </c>
      <c r="Y231" s="100">
        <v>0</v>
      </c>
      <c r="Z231" s="100">
        <v>0</v>
      </c>
      <c r="AA231" s="32" t="s">
        <v>212</v>
      </c>
      <c r="AB231" s="32" t="s">
        <v>212</v>
      </c>
      <c r="AC231" s="54">
        <v>3</v>
      </c>
      <c r="AD231" s="32" t="s">
        <v>857</v>
      </c>
      <c r="AE231" s="31" t="s">
        <v>214</v>
      </c>
      <c r="AF231" s="197" t="s">
        <v>1076</v>
      </c>
      <c r="AG231" s="31" t="s">
        <v>216</v>
      </c>
      <c r="AH231" s="31" t="s">
        <v>212</v>
      </c>
      <c r="AI231" s="31" t="s">
        <v>873</v>
      </c>
      <c r="AJ231" s="54" t="s">
        <v>212</v>
      </c>
      <c r="AK231" s="53"/>
      <c r="AL231" s="31"/>
      <c r="AM231" s="122"/>
      <c r="AN231" s="121"/>
      <c r="AO231" s="121"/>
      <c r="AP231" s="121"/>
      <c r="AQ231" s="122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91"/>
      <c r="BH231" s="121"/>
      <c r="BI231" s="121"/>
      <c r="BJ231" s="121"/>
      <c r="BK231" s="152" t="s">
        <v>1077</v>
      </c>
      <c r="BL231" s="53"/>
    </row>
    <row r="232" spans="1:64" ht="60.75" customHeight="1" x14ac:dyDescent="0.25">
      <c r="A232" s="146" t="s">
        <v>769</v>
      </c>
      <c r="C232" s="54">
        <v>426</v>
      </c>
      <c r="D232" s="193" t="s">
        <v>1078</v>
      </c>
      <c r="E232" s="193" t="s">
        <v>1079</v>
      </c>
      <c r="F232" s="192" t="s">
        <v>1080</v>
      </c>
      <c r="G232" s="30" t="s">
        <v>226</v>
      </c>
      <c r="H232" s="31" t="s">
        <v>184</v>
      </c>
      <c r="I232" s="31" t="s">
        <v>185</v>
      </c>
      <c r="J232" s="34">
        <v>1</v>
      </c>
      <c r="K232" s="38" t="s">
        <v>188</v>
      </c>
      <c r="L232" s="38" t="s">
        <v>189</v>
      </c>
      <c r="M232" s="151">
        <v>10000000</v>
      </c>
      <c r="N232" s="24" t="s">
        <v>199</v>
      </c>
      <c r="O232" s="31" t="s">
        <v>1073</v>
      </c>
      <c r="P232" s="32" t="s">
        <v>207</v>
      </c>
      <c r="Q232" s="32" t="s">
        <v>212</v>
      </c>
      <c r="R232" s="32">
        <v>217</v>
      </c>
      <c r="S232" s="32" t="s">
        <v>211</v>
      </c>
      <c r="T232" s="32" t="s">
        <v>1030</v>
      </c>
      <c r="U232" s="32" t="s">
        <v>212</v>
      </c>
      <c r="V232" s="32" t="s">
        <v>212</v>
      </c>
      <c r="W232" s="100">
        <f>M232</f>
        <v>10000000</v>
      </c>
      <c r="X232" s="100">
        <f t="shared" ref="X232:Z232" si="342">W232*1.18</f>
        <v>11800000</v>
      </c>
      <c r="Y232" s="100">
        <v>2000000</v>
      </c>
      <c r="Z232" s="100">
        <f t="shared" si="342"/>
        <v>2360000</v>
      </c>
      <c r="AA232" s="32" t="s">
        <v>212</v>
      </c>
      <c r="AB232" s="32" t="s">
        <v>212</v>
      </c>
      <c r="AC232" s="54">
        <v>1</v>
      </c>
      <c r="AD232" s="32" t="s">
        <v>857</v>
      </c>
      <c r="AE232" s="31" t="s">
        <v>214</v>
      </c>
      <c r="AF232" s="144" t="s">
        <v>1076</v>
      </c>
      <c r="AG232" s="31" t="s">
        <v>217</v>
      </c>
      <c r="AH232" s="31" t="s">
        <v>212</v>
      </c>
      <c r="AI232" s="31" t="s">
        <v>873</v>
      </c>
      <c r="AJ232" s="54" t="s">
        <v>212</v>
      </c>
      <c r="AK232" s="53"/>
      <c r="AL232" s="31"/>
      <c r="AM232" s="122"/>
      <c r="AN232" s="121"/>
      <c r="AO232" s="121"/>
      <c r="AP232" s="121"/>
      <c r="AQ232" s="122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91"/>
      <c r="BH232" s="121"/>
      <c r="BI232" s="121"/>
      <c r="BJ232" s="121"/>
      <c r="BK232" s="152" t="s">
        <v>1081</v>
      </c>
      <c r="BL232" s="53"/>
    </row>
    <row r="233" spans="1:64" ht="45.75" customHeight="1" x14ac:dyDescent="0.25">
      <c r="A233" s="194"/>
      <c r="B233" s="115"/>
      <c r="C233" s="85"/>
      <c r="D233" s="103"/>
      <c r="E233" s="103"/>
      <c r="F233" s="104"/>
      <c r="G233" s="79"/>
      <c r="H233" s="107"/>
      <c r="I233" s="107"/>
      <c r="J233" s="169"/>
      <c r="K233" s="109"/>
      <c r="L233" s="109"/>
      <c r="M233" s="168"/>
      <c r="N233" s="111"/>
      <c r="O233" s="140"/>
      <c r="P233" s="113"/>
      <c r="Q233" s="113"/>
      <c r="R233" s="113"/>
      <c r="S233" s="113"/>
      <c r="T233" s="113"/>
      <c r="U233" s="113"/>
      <c r="V233" s="113"/>
      <c r="W233" s="114"/>
      <c r="X233" s="114"/>
      <c r="Y233" s="114"/>
      <c r="Z233" s="114"/>
      <c r="AA233" s="85"/>
      <c r="AB233" s="85"/>
      <c r="AC233" s="170"/>
      <c r="AD233" s="113"/>
      <c r="AE233" s="107"/>
      <c r="AF233" s="159"/>
      <c r="AG233" s="107"/>
      <c r="AH233" s="85"/>
      <c r="AI233" s="107"/>
      <c r="AJ233" s="85"/>
      <c r="AK233" s="115"/>
      <c r="AL233" s="107"/>
      <c r="AM233" s="142"/>
      <c r="AN233" s="141"/>
      <c r="AO233" s="141"/>
      <c r="AP233" s="141"/>
      <c r="AQ233" s="142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3"/>
      <c r="BH233" s="141"/>
      <c r="BI233" s="141"/>
      <c r="BJ233" s="141"/>
      <c r="BK233" s="117"/>
      <c r="BL233" s="115"/>
    </row>
    <row r="234" spans="1:64" ht="45.75" customHeight="1" x14ac:dyDescent="0.25">
      <c r="A234" s="194"/>
      <c r="B234" s="115"/>
      <c r="C234" s="85"/>
      <c r="D234" s="103"/>
      <c r="E234" s="103"/>
      <c r="F234" s="104"/>
      <c r="G234" s="79"/>
      <c r="H234" s="107"/>
      <c r="I234" s="107"/>
      <c r="J234" s="169"/>
      <c r="K234" s="109"/>
      <c r="L234" s="109"/>
      <c r="M234" s="168"/>
      <c r="N234" s="111"/>
      <c r="O234" s="140"/>
      <c r="P234" s="113"/>
      <c r="Q234" s="113"/>
      <c r="R234" s="113"/>
      <c r="S234" s="113"/>
      <c r="T234" s="113"/>
      <c r="U234" s="113"/>
      <c r="V234" s="113"/>
      <c r="W234" s="114"/>
      <c r="X234" s="114"/>
      <c r="Y234" s="114"/>
      <c r="Z234" s="114"/>
      <c r="AA234" s="85"/>
      <c r="AB234" s="85"/>
      <c r="AC234" s="170"/>
      <c r="AD234" s="113"/>
      <c r="AE234" s="107"/>
      <c r="AF234" s="159"/>
      <c r="AG234" s="107"/>
      <c r="AH234" s="85"/>
      <c r="AI234" s="107"/>
      <c r="AJ234" s="85"/>
      <c r="AK234" s="115"/>
      <c r="AL234" s="107"/>
      <c r="AM234" s="142"/>
      <c r="AN234" s="141"/>
      <c r="AO234" s="141"/>
      <c r="AP234" s="141"/>
      <c r="AQ234" s="142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3"/>
      <c r="BH234" s="141"/>
      <c r="BI234" s="141"/>
      <c r="BJ234" s="141"/>
      <c r="BK234" s="117"/>
      <c r="BL234" s="115"/>
    </row>
    <row r="235" spans="1:64" ht="45.75" customHeight="1" x14ac:dyDescent="0.25">
      <c r="A235" s="194"/>
      <c r="B235" s="115"/>
      <c r="C235" s="85"/>
      <c r="D235" s="103"/>
      <c r="E235" s="103"/>
      <c r="F235" s="104"/>
      <c r="G235" s="79"/>
      <c r="H235" s="107"/>
      <c r="I235" s="107"/>
      <c r="J235" s="169"/>
      <c r="K235" s="109"/>
      <c r="L235" s="109"/>
      <c r="M235" s="168"/>
      <c r="N235" s="111"/>
      <c r="O235" s="140"/>
      <c r="P235" s="113"/>
      <c r="Q235" s="113"/>
      <c r="R235" s="113"/>
      <c r="S235" s="113"/>
      <c r="T235" s="113"/>
      <c r="U235" s="113"/>
      <c r="V235" s="113"/>
      <c r="W235" s="114"/>
      <c r="X235" s="114"/>
      <c r="Y235" s="114"/>
      <c r="Z235" s="114"/>
      <c r="AA235" s="85"/>
      <c r="AB235" s="85"/>
      <c r="AC235" s="170"/>
      <c r="AD235" s="113"/>
      <c r="AE235" s="107"/>
      <c r="AF235" s="159"/>
      <c r="AG235" s="107"/>
      <c r="AH235" s="85"/>
      <c r="AI235" s="107"/>
      <c r="AJ235" s="85"/>
      <c r="AK235" s="115"/>
      <c r="AL235" s="107"/>
      <c r="AM235" s="142"/>
      <c r="AN235" s="141"/>
      <c r="AO235" s="141"/>
      <c r="AP235" s="141"/>
      <c r="AQ235" s="142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3"/>
      <c r="BH235" s="141"/>
      <c r="BI235" s="141"/>
      <c r="BJ235" s="141"/>
      <c r="BK235" s="117"/>
      <c r="BL235" s="115"/>
    </row>
    <row r="236" spans="1:64" ht="45.75" customHeight="1" x14ac:dyDescent="0.25">
      <c r="A236" s="194"/>
      <c r="B236" s="115"/>
      <c r="C236" s="85"/>
      <c r="D236" s="103"/>
      <c r="E236" s="103"/>
      <c r="F236" s="104"/>
      <c r="G236" s="79"/>
      <c r="H236" s="107"/>
      <c r="I236" s="107"/>
      <c r="J236" s="169"/>
      <c r="K236" s="109"/>
      <c r="L236" s="109"/>
      <c r="M236" s="168"/>
      <c r="N236" s="111"/>
      <c r="O236" s="140"/>
      <c r="P236" s="113"/>
      <c r="Q236" s="113"/>
      <c r="R236" s="113"/>
      <c r="S236" s="113"/>
      <c r="T236" s="113"/>
      <c r="U236" s="113"/>
      <c r="V236" s="113"/>
      <c r="W236" s="114"/>
      <c r="X236" s="114"/>
      <c r="Y236" s="114"/>
      <c r="Z236" s="114"/>
      <c r="AA236" s="85"/>
      <c r="AB236" s="85"/>
      <c r="AC236" s="170"/>
      <c r="AD236" s="113"/>
      <c r="AE236" s="107"/>
      <c r="AF236" s="159"/>
      <c r="AG236" s="107"/>
      <c r="AH236" s="85"/>
      <c r="AI236" s="107"/>
      <c r="AJ236" s="85"/>
      <c r="AK236" s="115"/>
      <c r="AL236" s="107"/>
      <c r="AM236" s="142"/>
      <c r="AN236" s="141"/>
      <c r="AO236" s="141"/>
      <c r="AP236" s="141"/>
      <c r="AQ236" s="142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3"/>
      <c r="BH236" s="141"/>
      <c r="BI236" s="141"/>
      <c r="BJ236" s="141"/>
      <c r="BK236" s="117"/>
      <c r="BL236" s="115"/>
    </row>
    <row r="237" spans="1:64" x14ac:dyDescent="0.25">
      <c r="A237" s="115"/>
      <c r="B237" s="115"/>
      <c r="C237" s="85"/>
      <c r="D237" s="103"/>
      <c r="E237" s="103"/>
      <c r="F237" s="153"/>
      <c r="G237" s="79"/>
      <c r="H237" s="154"/>
      <c r="I237" s="154"/>
      <c r="J237" s="155"/>
      <c r="K237" s="156"/>
      <c r="L237" s="156"/>
      <c r="M237" s="157"/>
      <c r="N237" s="158"/>
      <c r="O237" s="140"/>
      <c r="P237" s="112"/>
      <c r="Q237" s="112"/>
      <c r="R237" s="113"/>
      <c r="S237" s="112"/>
      <c r="T237" s="113"/>
      <c r="U237" s="112"/>
      <c r="V237" s="112"/>
      <c r="W237" s="114"/>
      <c r="X237" s="114"/>
      <c r="Y237" s="114"/>
      <c r="Z237" s="114"/>
      <c r="AA237" s="85"/>
      <c r="AB237" s="85"/>
      <c r="AC237" s="113"/>
      <c r="AD237" s="113"/>
      <c r="AE237" s="107"/>
      <c r="AF237" s="159"/>
      <c r="AG237" s="107"/>
      <c r="AH237" s="85"/>
      <c r="AI237" s="107"/>
      <c r="AJ237" s="85"/>
      <c r="AK237" s="141"/>
      <c r="AL237" s="141"/>
      <c r="AM237" s="142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3"/>
      <c r="BH237" s="141"/>
      <c r="BI237" s="141"/>
      <c r="BJ237" s="141"/>
      <c r="BK237" s="141"/>
      <c r="BL237" s="115"/>
    </row>
    <row r="238" spans="1:64" x14ac:dyDescent="0.25">
      <c r="D238" s="103"/>
      <c r="E238" s="103"/>
      <c r="F238" s="104"/>
      <c r="G238" s="105"/>
      <c r="H238" s="106"/>
      <c r="I238" s="107"/>
      <c r="J238" s="108"/>
      <c r="K238" s="109"/>
      <c r="L238" s="109"/>
      <c r="M238" s="110"/>
      <c r="N238" s="111"/>
      <c r="O238" s="111"/>
      <c r="P238" s="112"/>
      <c r="R238" s="113"/>
      <c r="S238" s="113"/>
      <c r="T238" s="113"/>
      <c r="U238" s="112"/>
      <c r="V238" s="113"/>
      <c r="W238" s="114"/>
      <c r="X238" s="114"/>
      <c r="Y238" s="114"/>
      <c r="Z238" s="114"/>
      <c r="AA238" s="85"/>
      <c r="AB238" s="85"/>
      <c r="AC238" s="113"/>
      <c r="AD238" s="113"/>
      <c r="AE238" s="107"/>
      <c r="AF238" s="106"/>
      <c r="AG238" s="107"/>
      <c r="AH238" s="107"/>
      <c r="AI238" s="107"/>
      <c r="AJ238" s="85"/>
      <c r="AK238" s="115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16"/>
      <c r="AY238" s="116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17"/>
    </row>
    <row r="239" spans="1:64" ht="15.75" customHeight="1" x14ac:dyDescent="0.25">
      <c r="D239" s="115"/>
      <c r="F239" s="202" t="s">
        <v>431</v>
      </c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</row>
    <row r="240" spans="1:64" x14ac:dyDescent="0.25">
      <c r="D240" s="115"/>
    </row>
    <row r="241" spans="4:4" x14ac:dyDescent="0.25">
      <c r="D241" s="115"/>
    </row>
    <row r="264" spans="19:21" x14ac:dyDescent="0.25">
      <c r="T264" s="119"/>
      <c r="U264" s="119"/>
    </row>
    <row r="265" spans="19:21" x14ac:dyDescent="0.25">
      <c r="T265" s="119"/>
    </row>
    <row r="266" spans="19:21" x14ac:dyDescent="0.25">
      <c r="T266" s="119"/>
    </row>
    <row r="272" spans="19:21" x14ac:dyDescent="0.25">
      <c r="S272" s="119"/>
      <c r="T272" s="119"/>
      <c r="U272" s="119"/>
    </row>
    <row r="273" spans="19:21" x14ac:dyDescent="0.25">
      <c r="S273" s="119"/>
      <c r="T273" s="119"/>
      <c r="U273" s="119"/>
    </row>
    <row r="274" spans="19:21" x14ac:dyDescent="0.25">
      <c r="S274" s="119"/>
      <c r="T274" s="119"/>
      <c r="U274" s="119"/>
    </row>
    <row r="275" spans="19:21" x14ac:dyDescent="0.25">
      <c r="S275" s="119"/>
      <c r="T275" s="119"/>
      <c r="U275" s="119"/>
    </row>
    <row r="276" spans="19:21" x14ac:dyDescent="0.25">
      <c r="S276" s="119"/>
      <c r="T276" s="119"/>
      <c r="U276" s="119"/>
    </row>
    <row r="277" spans="19:21" x14ac:dyDescent="0.25">
      <c r="S277" s="119"/>
      <c r="T277" s="119"/>
      <c r="U277" s="119"/>
    </row>
    <row r="278" spans="19:21" x14ac:dyDescent="0.25">
      <c r="S278" s="119"/>
      <c r="T278" s="119"/>
      <c r="U278" s="119"/>
    </row>
    <row r="279" spans="19:21" x14ac:dyDescent="0.25">
      <c r="S279" s="119"/>
      <c r="T279" s="119"/>
      <c r="U279" s="119"/>
    </row>
    <row r="280" spans="19:21" x14ac:dyDescent="0.25">
      <c r="S280" s="119"/>
      <c r="T280" s="119"/>
      <c r="U280" s="119"/>
    </row>
    <row r="281" spans="19:21" x14ac:dyDescent="0.25">
      <c r="S281" s="119"/>
      <c r="T281" s="119"/>
      <c r="U281" s="119"/>
    </row>
    <row r="282" spans="19:21" x14ac:dyDescent="0.25">
      <c r="S282" s="119"/>
      <c r="T282" s="119"/>
      <c r="U282" s="119"/>
    </row>
    <row r="283" spans="19:21" x14ac:dyDescent="0.25">
      <c r="S283" s="119"/>
      <c r="T283" s="119"/>
      <c r="U283" s="119"/>
    </row>
  </sheetData>
  <autoFilter ref="A15:BM233"/>
  <mergeCells count="56">
    <mergeCell ref="B13:B14"/>
    <mergeCell ref="D10:G10"/>
    <mergeCell ref="H10:P10"/>
    <mergeCell ref="D7:G7"/>
    <mergeCell ref="H7:P7"/>
    <mergeCell ref="D8:G8"/>
    <mergeCell ref="H8:P8"/>
    <mergeCell ref="D9:G9"/>
    <mergeCell ref="H9:P9"/>
    <mergeCell ref="C12:C14"/>
    <mergeCell ref="D12:D14"/>
    <mergeCell ref="E12:E14"/>
    <mergeCell ref="F12:O12"/>
    <mergeCell ref="P12:P14"/>
    <mergeCell ref="F13:F14"/>
    <mergeCell ref="G13:G14"/>
    <mergeCell ref="D6:G6"/>
    <mergeCell ref="H6:P6"/>
    <mergeCell ref="C1:BJ3"/>
    <mergeCell ref="D4:G4"/>
    <mergeCell ref="H4:P4"/>
    <mergeCell ref="D5:G5"/>
    <mergeCell ref="H5:P5"/>
    <mergeCell ref="H13:I13"/>
    <mergeCell ref="J13:J14"/>
    <mergeCell ref="K13:L13"/>
    <mergeCell ref="AD12:AD14"/>
    <mergeCell ref="AE12:AE14"/>
    <mergeCell ref="AF12:AF14"/>
    <mergeCell ref="AG12:AG14"/>
    <mergeCell ref="M13:M14"/>
    <mergeCell ref="N13:O13"/>
    <mergeCell ref="AA12:AB13"/>
    <mergeCell ref="R12:R14"/>
    <mergeCell ref="S12:S13"/>
    <mergeCell ref="T12:T14"/>
    <mergeCell ref="U12:U14"/>
    <mergeCell ref="V12:V14"/>
    <mergeCell ref="W12:Z13"/>
    <mergeCell ref="Q12:Q13"/>
    <mergeCell ref="AJ12:AJ13"/>
    <mergeCell ref="AK12:AK14"/>
    <mergeCell ref="BD13:BE13"/>
    <mergeCell ref="F239:AD239"/>
    <mergeCell ref="BK12:BK14"/>
    <mergeCell ref="AL13:AV13"/>
    <mergeCell ref="AW13:AZ13"/>
    <mergeCell ref="BA13:BA14"/>
    <mergeCell ref="BB13:BC13"/>
    <mergeCell ref="BG13:BG14"/>
    <mergeCell ref="BH13:BH14"/>
    <mergeCell ref="AI12:AI14"/>
    <mergeCell ref="AL12:BJ12"/>
    <mergeCell ref="BF13:BF14"/>
    <mergeCell ref="AH12:AH14"/>
    <mergeCell ref="AC12:AC14"/>
  </mergeCells>
  <hyperlinks>
    <hyperlink ref="H7" r:id="rId1"/>
  </hyperlinks>
  <pageMargins left="0.7" right="0.7" top="0.75" bottom="0.75" header="0.3" footer="0.3"/>
  <pageSetup paperSize="9" scale="19" fitToHeight="0" orientation="landscape" horizontalDpi="0" verticalDpi="0" r:id="rId2"/>
  <ignoredErrors>
    <ignoredError sqref="AO39 AN40:AP40 AO46:AP47 AO64:AP64 AN87:AQ90 AN86 AM89 AN95:AP98 AN99:AP100 AM99:AM100 AM105:AP109 AM102:AP103 AO101:AP101 AM123:AP124 AM122:AP122 AM120:AP121 AM119:AP119 AM110:AP118" formula="1"/>
    <ignoredError sqref="D187:E18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Данилова Ирина Ураловна</cp:lastModifiedBy>
  <cp:lastPrinted>2017-10-12T06:32:27Z</cp:lastPrinted>
  <dcterms:created xsi:type="dcterms:W3CDTF">2016-10-03T05:55:28Z</dcterms:created>
  <dcterms:modified xsi:type="dcterms:W3CDTF">2017-12-01T10:16:21Z</dcterms:modified>
</cp:coreProperties>
</file>